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24816" activeTab="0"/>
  </bookViews>
  <sheets>
    <sheet name="GMC" sheetId="1" r:id="rId1"/>
  </sheets>
  <definedNames/>
  <calcPr fullCalcOnLoad="1"/>
</workbook>
</file>

<file path=xl/sharedStrings.xml><?xml version="1.0" encoding="utf-8"?>
<sst xmlns="http://schemas.openxmlformats.org/spreadsheetml/2006/main" count="198" uniqueCount="132">
  <si>
    <t>Model Code</t>
  </si>
  <si>
    <t>PASSENGER VAN</t>
  </si>
  <si>
    <t>Fuel</t>
  </si>
  <si>
    <t>Mfg's</t>
  </si>
  <si>
    <t xml:space="preserve">Mfg's </t>
  </si>
  <si>
    <t>AREA A</t>
  </si>
  <si>
    <t>AREA B</t>
  </si>
  <si>
    <t>AREA C</t>
  </si>
  <si>
    <t>Dealer-Net</t>
  </si>
  <si>
    <t>Dest.</t>
  </si>
  <si>
    <t>Gov't. Bid</t>
  </si>
  <si>
    <t>Dealer's</t>
  </si>
  <si>
    <t>Invoice</t>
  </si>
  <si>
    <t>Charge</t>
  </si>
  <si>
    <t>Assistance</t>
  </si>
  <si>
    <t>Margin</t>
  </si>
  <si>
    <t>Item</t>
  </si>
  <si>
    <t>Off The Lot Vehicles</t>
  </si>
  <si>
    <t xml:space="preserve">.  Pricing for off the lot vehicles are calculated in the following fashion:  Standard contract price (includes factory options and delivery costs,) minus any fleet or other discounts available, plus any items installed from dealer stock, plus a percentage to be bid by the dealer (for example 5% additional).  An additional % can be added if necessary to purchase a vehicle from another dealer‘s inventory plus any transportation costs. </t>
  </si>
  <si>
    <t>Minus any fleet or other discounts available</t>
  </si>
  <si>
    <t>Plus Dealer installed Items</t>
  </si>
  <si>
    <t>Pricing calculated in the following fashion:</t>
  </si>
  <si>
    <t>plus delivery costs if applicable (example 5%)</t>
  </si>
  <si>
    <t>If vehicle is obtained from another dealer inventory - additional</t>
  </si>
  <si>
    <t>Standard Contract Pricing (net invoice, factory options and delivery costs)</t>
  </si>
  <si>
    <t>Dealer Margin - Percentage Over Cost (example 5%)</t>
  </si>
  <si>
    <t>SPORTS UTILITY VEHICLE (SUV)</t>
  </si>
  <si>
    <t xml:space="preserve">Final </t>
  </si>
  <si>
    <t>Cost</t>
  </si>
  <si>
    <t>Group 1</t>
  </si>
  <si>
    <t>Group 2</t>
  </si>
  <si>
    <t>Group 3</t>
  </si>
  <si>
    <t>Model Year</t>
  </si>
  <si>
    <t>Group 4</t>
  </si>
  <si>
    <t>All vehicles to be bid are base model vehicles as defined in Section 5.</t>
  </si>
  <si>
    <t>TRUCKS - 1500 SERIES</t>
  </si>
  <si>
    <t>TRUCKS - 2500 SERIES</t>
  </si>
  <si>
    <t>TRUCKS - 3500 SERIES</t>
  </si>
  <si>
    <t>CARGO VAN</t>
  </si>
  <si>
    <t>Manufacturer: GMC</t>
  </si>
  <si>
    <t>TNB26</t>
  </si>
  <si>
    <t>Acadia AWD, 4dr SLE1</t>
  </si>
  <si>
    <t>Acadia FWD, 4dr SLE1</t>
  </si>
  <si>
    <t>TNJ26</t>
  </si>
  <si>
    <t>Yukon 2WD, 4dr SLE</t>
  </si>
  <si>
    <t>TC15706</t>
  </si>
  <si>
    <t>Yukon 4WD, 4dr SLE</t>
  </si>
  <si>
    <t>TK15706</t>
  </si>
  <si>
    <t>Yukon XL, 2WD, 4dr SLE</t>
  </si>
  <si>
    <t>TC15906</t>
  </si>
  <si>
    <t>Yukon XL, 4WD, 4dr SLE</t>
  </si>
  <si>
    <t>Canyon 2WD Ext Cab 128.3"  SL</t>
  </si>
  <si>
    <t>Canyon 2WD Crew Cab 128.3"</t>
  </si>
  <si>
    <t>Canyon 2WD Crew Cab 140.5"</t>
  </si>
  <si>
    <t>Canyon 4WD Ext Cab 128.3"</t>
  </si>
  <si>
    <t>T2M53</t>
  </si>
  <si>
    <t>T2M43</t>
  </si>
  <si>
    <t>T2T43</t>
  </si>
  <si>
    <t>Sierra 1500 2WD Crew Cab 143.5" Work Truck</t>
  </si>
  <si>
    <t>Sierra 1500 2WD Crew Cab 153" Work Truck</t>
  </si>
  <si>
    <t>Sierra 1500 4WD Crew Cab 143.5" Work Truck</t>
  </si>
  <si>
    <t>Sierra 1500 4WD Crew Cab 153" Work Truck</t>
  </si>
  <si>
    <t>Sierra 2500HD 2WD Double Cab 158.2" Work Truck Flex Fuel (L96)</t>
  </si>
  <si>
    <t>TC25953</t>
  </si>
  <si>
    <t>Sierra 2500HD 4WD Double Cab 144.2" Work Truck Flex Fuel (L96)</t>
  </si>
  <si>
    <t>TK25753</t>
  </si>
  <si>
    <t>Sierra 2500HD 4WD DoubleCab 158.2" Work Truck Flex Fuel (L96)</t>
  </si>
  <si>
    <t>TK25953</t>
  </si>
  <si>
    <t>Savana RWD 2500 135"</t>
  </si>
  <si>
    <t>TG23405</t>
  </si>
  <si>
    <t>Savana RWD 2500 155"</t>
  </si>
  <si>
    <t>TG23705</t>
  </si>
  <si>
    <t>Savana RWD 3500 135"</t>
  </si>
  <si>
    <t>TG33405</t>
  </si>
  <si>
    <t>TG33705</t>
  </si>
  <si>
    <t>TG23406</t>
  </si>
  <si>
    <t>TG33406</t>
  </si>
  <si>
    <t>TG33706</t>
  </si>
  <si>
    <t>TRUCKS - SMALL</t>
  </si>
  <si>
    <t>ITB18000254 - Statewide Vehicles</t>
  </si>
  <si>
    <t>TXL26</t>
  </si>
  <si>
    <t>Terrain FWD, 4dr SLE</t>
  </si>
  <si>
    <t>GAS</t>
  </si>
  <si>
    <t>TK15906</t>
  </si>
  <si>
    <t>FLEX</t>
  </si>
  <si>
    <t>KENDALL GMC</t>
  </si>
  <si>
    <t>TC10903</t>
  </si>
  <si>
    <t xml:space="preserve">Sierra 1500 2WD Reg Cab 133.0" Work Truck              </t>
  </si>
  <si>
    <t>TC10543</t>
  </si>
  <si>
    <t xml:space="preserve">Sierra 1500 4WD Reg Cab 133.0" Work Truck            </t>
  </si>
  <si>
    <t>TC10743</t>
  </si>
  <si>
    <t>TK10543</t>
  </si>
  <si>
    <t>TK10743</t>
  </si>
  <si>
    <t>TK10903</t>
  </si>
  <si>
    <t>``</t>
  </si>
  <si>
    <t>TC10753</t>
  </si>
  <si>
    <t>TK10753</t>
  </si>
  <si>
    <t xml:space="preserve">Sierra 1500 2WD Double Cab 143.5" Work Truck     </t>
  </si>
  <si>
    <t xml:space="preserve">Sierra 1500 4WD Double Cab 143.5" Work Truck    </t>
  </si>
  <si>
    <t xml:space="preserve">Savana Passenger Van RWD 2500 135" 1LS </t>
  </si>
  <si>
    <t xml:space="preserve">Savana Passenger Van RWD 3500 135" 1LS </t>
  </si>
  <si>
    <t xml:space="preserve">Savana Passenger Van RWD 3500 155" 1LS  </t>
  </si>
  <si>
    <t>G-1</t>
  </si>
  <si>
    <t>G-2</t>
  </si>
  <si>
    <t>G-3</t>
  </si>
  <si>
    <t>G-4</t>
  </si>
  <si>
    <t>G-5</t>
  </si>
  <si>
    <t>G-6</t>
  </si>
  <si>
    <t>G-7</t>
  </si>
  <si>
    <t>G-8</t>
  </si>
  <si>
    <t>G-9</t>
  </si>
  <si>
    <t>G-10</t>
  </si>
  <si>
    <t>G-11</t>
  </si>
  <si>
    <t>G-13</t>
  </si>
  <si>
    <t>G-14</t>
  </si>
  <si>
    <t>G-15</t>
  </si>
  <si>
    <t>G-16</t>
  </si>
  <si>
    <t>G-18</t>
  </si>
  <si>
    <t>G-19</t>
  </si>
  <si>
    <t>G-20</t>
  </si>
  <si>
    <t>G-21</t>
  </si>
  <si>
    <t>G-24</t>
  </si>
  <si>
    <t>G-28</t>
  </si>
  <si>
    <t>G-29</t>
  </si>
  <si>
    <t>G-46</t>
  </si>
  <si>
    <t>G-47</t>
  </si>
  <si>
    <t>G-48</t>
  </si>
  <si>
    <t>G-49</t>
  </si>
  <si>
    <t>G-50</t>
  </si>
  <si>
    <t>G-51</t>
  </si>
  <si>
    <t>G-52</t>
  </si>
  <si>
    <t>Savana RWD 3500 155"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</si>
</sst>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.00"/>
    <numFmt numFmtId="170" formatCode="_(\$* #,##0.00_);_(\$* \(#,##0.00\);_(\$* \-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17" borderId="0" applyNumberFormat="0" applyBorder="0" applyAlignment="0" applyProtection="0"/>
    <xf numFmtId="0" fontId="25" fillId="27" borderId="0" applyNumberFormat="0" applyBorder="0" applyAlignment="0" applyProtection="0"/>
    <xf numFmtId="0" fontId="5" fillId="19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33" borderId="0" applyNumberFormat="0" applyBorder="0" applyAlignment="0" applyProtection="0"/>
    <xf numFmtId="0" fontId="25" fillId="34" borderId="0" applyNumberFormat="0" applyBorder="0" applyAlignment="0" applyProtection="0"/>
    <xf numFmtId="0" fontId="5" fillId="35" borderId="0" applyNumberFormat="0" applyBorder="0" applyAlignment="0" applyProtection="0"/>
    <xf numFmtId="0" fontId="2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40" borderId="0" applyNumberFormat="0" applyBorder="0" applyAlignment="0" applyProtection="0"/>
    <xf numFmtId="0" fontId="5" fillId="29" borderId="0" applyNumberFormat="0" applyBorder="0" applyAlignment="0" applyProtection="0"/>
    <xf numFmtId="0" fontId="25" fillId="41" borderId="0" applyNumberFormat="0" applyBorder="0" applyAlignment="0" applyProtection="0"/>
    <xf numFmtId="0" fontId="5" fillId="31" borderId="0" applyNumberFormat="0" applyBorder="0" applyAlignment="0" applyProtection="0"/>
    <xf numFmtId="0" fontId="25" fillId="42" borderId="0" applyNumberFormat="0" applyBorder="0" applyAlignment="0" applyProtection="0"/>
    <xf numFmtId="0" fontId="5" fillId="43" borderId="0" applyNumberFormat="0" applyBorder="0" applyAlignment="0" applyProtection="0"/>
    <xf numFmtId="0" fontId="26" fillId="44" borderId="0" applyNumberFormat="0" applyBorder="0" applyAlignment="0" applyProtection="0"/>
    <xf numFmtId="0" fontId="6" fillId="5" borderId="0" applyNumberFormat="0" applyBorder="0" applyAlignment="0" applyProtection="0"/>
    <xf numFmtId="0" fontId="27" fillId="45" borderId="1" applyNumberFormat="0" applyAlignment="0" applyProtection="0"/>
    <xf numFmtId="0" fontId="7" fillId="46" borderId="2" applyNumberFormat="0" applyAlignment="0" applyProtection="0"/>
    <xf numFmtId="0" fontId="28" fillId="47" borderId="3" applyNumberFormat="0" applyAlignment="0" applyProtection="0"/>
    <xf numFmtId="0" fontId="8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0" fillId="7" borderId="0" applyNumberFormat="0" applyBorder="0" applyAlignment="0" applyProtection="0"/>
    <xf numFmtId="0" fontId="32" fillId="0" borderId="5" applyNumberFormat="0" applyFill="0" applyAlignment="0" applyProtection="0"/>
    <xf numFmtId="0" fontId="11" fillId="0" borderId="6" applyNumberFormat="0" applyFill="0" applyAlignment="0" applyProtection="0"/>
    <xf numFmtId="0" fontId="33" fillId="0" borderId="7" applyNumberFormat="0" applyFill="0" applyAlignment="0" applyProtection="0"/>
    <xf numFmtId="0" fontId="12" fillId="0" borderId="8" applyNumberFormat="0" applyFill="0" applyAlignment="0" applyProtection="0"/>
    <xf numFmtId="0" fontId="34" fillId="0" borderId="9" applyNumberFormat="0" applyFill="0" applyAlignment="0" applyProtection="0"/>
    <xf numFmtId="0" fontId="1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0" borderId="1" applyNumberFormat="0" applyAlignment="0" applyProtection="0"/>
    <xf numFmtId="0" fontId="14" fillId="13" borderId="2" applyNumberFormat="0" applyAlignment="0" applyProtection="0"/>
    <xf numFmtId="0" fontId="37" fillId="0" borderId="11" applyNumberFormat="0" applyFill="0" applyAlignment="0" applyProtection="0"/>
    <xf numFmtId="0" fontId="15" fillId="0" borderId="12" applyNumberFormat="0" applyFill="0" applyAlignment="0" applyProtection="0"/>
    <xf numFmtId="0" fontId="38" fillId="51" borderId="0" applyNumberFormat="0" applyBorder="0" applyAlignment="0" applyProtection="0"/>
    <xf numFmtId="0" fontId="16" fillId="52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39" fillId="45" borderId="15" applyNumberFormat="0" applyAlignment="0" applyProtection="0"/>
    <xf numFmtId="0" fontId="17" fillId="46" borderId="16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3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44" fontId="1" fillId="0" borderId="0" xfId="71" applyFont="1" applyAlignment="1">
      <alignment/>
    </xf>
    <xf numFmtId="44" fontId="2" fillId="0" borderId="0" xfId="7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44" fontId="1" fillId="0" borderId="0" xfId="71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horizontal="center"/>
    </xf>
    <xf numFmtId="44" fontId="2" fillId="0" borderId="20" xfId="71" applyFont="1" applyFill="1" applyBorder="1" applyAlignment="1">
      <alignment horizontal="center"/>
    </xf>
    <xf numFmtId="44" fontId="21" fillId="0" borderId="20" xfId="71" applyFont="1" applyFill="1" applyBorder="1" applyAlignment="1">
      <alignment horizontal="center"/>
    </xf>
    <xf numFmtId="44" fontId="2" fillId="0" borderId="21" xfId="71" applyFont="1" applyFill="1" applyBorder="1" applyAlignment="1">
      <alignment horizontal="center"/>
    </xf>
    <xf numFmtId="44" fontId="2" fillId="0" borderId="21" xfId="71" applyFont="1" applyFill="1" applyBorder="1" applyAlignment="1">
      <alignment horizontal="center" vertical="center" wrapText="1"/>
    </xf>
    <xf numFmtId="44" fontId="2" fillId="0" borderId="21" xfId="71" applyFont="1" applyFill="1" applyBorder="1" applyAlignment="1">
      <alignment horizontal="center" vertical="center"/>
    </xf>
    <xf numFmtId="169" fontId="24" fillId="0" borderId="0" xfId="0" applyNumberFormat="1" applyFont="1" applyFill="1" applyBorder="1" applyAlignment="1">
      <alignment/>
    </xf>
    <xf numFmtId="44" fontId="2" fillId="0" borderId="22" xfId="71" applyFont="1" applyFill="1" applyBorder="1" applyAlignment="1">
      <alignment horizontal="center"/>
    </xf>
    <xf numFmtId="44" fontId="2" fillId="0" borderId="22" xfId="71" applyFont="1" applyFill="1" applyBorder="1" applyAlignment="1">
      <alignment horizontal="center" vertical="center" wrapText="1"/>
    </xf>
    <xf numFmtId="44" fontId="2" fillId="0" borderId="22" xfId="7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4" fontId="2" fillId="0" borderId="0" xfId="7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1" fillId="0" borderId="0" xfId="71" applyFont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9" fontId="0" fillId="0" borderId="2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4" fontId="2" fillId="0" borderId="0" xfId="71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43" fillId="0" borderId="0" xfId="0" applyFont="1" applyAlignment="1">
      <alignment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" fillId="0" borderId="0" xfId="0" applyFont="1" applyAlignment="1">
      <alignment horizontal="left" indent="5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44" fontId="0" fillId="0" borderId="0" xfId="0" applyNumberFormat="1" applyAlignment="1">
      <alignment/>
    </xf>
    <xf numFmtId="44" fontId="0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55" borderId="0" xfId="0" applyFill="1" applyAlignment="1">
      <alignment/>
    </xf>
    <xf numFmtId="0" fontId="3" fillId="55" borderId="0" xfId="0" applyFont="1" applyFill="1" applyAlignment="1">
      <alignment/>
    </xf>
    <xf numFmtId="0" fontId="0" fillId="55" borderId="0" xfId="0" applyFill="1" applyAlignment="1">
      <alignment horizontal="center"/>
    </xf>
    <xf numFmtId="44" fontId="2" fillId="55" borderId="0" xfId="71" applyFont="1" applyFill="1" applyBorder="1" applyAlignment="1">
      <alignment horizontal="center"/>
    </xf>
    <xf numFmtId="0" fontId="0" fillId="55" borderId="0" xfId="0" applyFill="1" applyAlignment="1">
      <alignment horizontal="center" wrapText="1"/>
    </xf>
    <xf numFmtId="44" fontId="0" fillId="56" borderId="0" xfId="0" applyNumberFormat="1" applyFont="1" applyFill="1" applyAlignment="1">
      <alignment/>
    </xf>
    <xf numFmtId="44" fontId="1" fillId="56" borderId="0" xfId="71" applyFont="1" applyFill="1" applyAlignment="1">
      <alignment/>
    </xf>
    <xf numFmtId="44" fontId="3" fillId="55" borderId="0" xfId="0" applyNumberFormat="1" applyFont="1" applyFill="1" applyAlignment="1">
      <alignment/>
    </xf>
    <xf numFmtId="0" fontId="1" fillId="55" borderId="0" xfId="0" applyFont="1" applyFill="1" applyBorder="1" applyAlignment="1">
      <alignment horizontal="center"/>
    </xf>
    <xf numFmtId="44" fontId="3" fillId="55" borderId="0" xfId="0" applyNumberFormat="1" applyFont="1" applyFill="1" applyAlignment="1">
      <alignment/>
    </xf>
    <xf numFmtId="44" fontId="2" fillId="55" borderId="0" xfId="71" applyFont="1" applyFill="1" applyBorder="1" applyAlignment="1">
      <alignment horizontal="center"/>
    </xf>
    <xf numFmtId="0" fontId="3" fillId="55" borderId="0" xfId="0" applyFont="1" applyFill="1" applyBorder="1" applyAlignment="1">
      <alignment horizontal="center"/>
    </xf>
    <xf numFmtId="0" fontId="3" fillId="55" borderId="0" xfId="0" applyFont="1" applyFill="1" applyBorder="1" applyAlignment="1">
      <alignment/>
    </xf>
    <xf numFmtId="44" fontId="1" fillId="55" borderId="0" xfId="71" applyFont="1" applyFill="1" applyAlignment="1">
      <alignment/>
    </xf>
    <xf numFmtId="44" fontId="41" fillId="55" borderId="0" xfId="0" applyNumberFormat="1" applyFont="1" applyFill="1" applyAlignment="1">
      <alignment/>
    </xf>
    <xf numFmtId="44" fontId="1" fillId="55" borderId="0" xfId="71" applyFont="1" applyFill="1" applyAlignment="1">
      <alignment/>
    </xf>
    <xf numFmtId="0" fontId="3" fillId="55" borderId="0" xfId="0" applyFont="1" applyFill="1" applyBorder="1" applyAlignment="1">
      <alignment horizontal="center"/>
    </xf>
    <xf numFmtId="0" fontId="3" fillId="5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55" borderId="0" xfId="0" applyFont="1" applyFill="1" applyBorder="1" applyAlignment="1">
      <alignment/>
    </xf>
    <xf numFmtId="0" fontId="43" fillId="55" borderId="0" xfId="0" applyFont="1" applyFill="1" applyAlignment="1">
      <alignment wrapText="1"/>
    </xf>
    <xf numFmtId="0" fontId="0" fillId="55" borderId="0" xfId="0" applyFont="1" applyFill="1" applyAlignment="1">
      <alignment horizontal="center" wrapText="1"/>
    </xf>
    <xf numFmtId="0" fontId="0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center"/>
    </xf>
    <xf numFmtId="0" fontId="0" fillId="55" borderId="0" xfId="0" applyFont="1" applyFill="1" applyAlignment="1">
      <alignment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9" fontId="24" fillId="0" borderId="0" xfId="0" applyNumberFormat="1" applyFont="1" applyFill="1" applyBorder="1" applyAlignment="1">
      <alignment horizontal="left"/>
    </xf>
    <xf numFmtId="169" fontId="24" fillId="0" borderId="24" xfId="0" applyNumberFormat="1" applyFont="1" applyFill="1" applyBorder="1" applyAlignment="1">
      <alignment horizontal="left"/>
    </xf>
  </cellXfs>
  <cellStyles count="10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Currency 3" xfId="74"/>
    <cellStyle name="Currency 3 2" xfId="75"/>
    <cellStyle name="Currency 4" xfId="76"/>
    <cellStyle name="Currency 4 2" xfId="77"/>
    <cellStyle name="Currency 5" xfId="78"/>
    <cellStyle name="Currency 6" xfId="79"/>
    <cellStyle name="Explanatory Text" xfId="80"/>
    <cellStyle name="Explanatory Text 2" xfId="81"/>
    <cellStyle name="Followed Hyperlink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Hyperlink" xfId="93"/>
    <cellStyle name="Input" xfId="94"/>
    <cellStyle name="Input 2" xfId="95"/>
    <cellStyle name="Linked Cell" xfId="96"/>
    <cellStyle name="Linked Cell 2" xfId="97"/>
    <cellStyle name="Neutral" xfId="98"/>
    <cellStyle name="Neutral 2" xfId="99"/>
    <cellStyle name="Normal 2" xfId="100"/>
    <cellStyle name="Normal 3" xfId="101"/>
    <cellStyle name="Normal 4" xfId="102"/>
    <cellStyle name="Note" xfId="103"/>
    <cellStyle name="Note 2" xfId="104"/>
    <cellStyle name="Output" xfId="105"/>
    <cellStyle name="Output 2" xfId="106"/>
    <cellStyle name="Percent" xfId="107"/>
    <cellStyle name="Title" xfId="108"/>
    <cellStyle name="Title 2" xfId="109"/>
    <cellStyle name="Total" xfId="110"/>
    <cellStyle name="Total 2" xfId="111"/>
    <cellStyle name="Warning Text" xfId="112"/>
    <cellStyle name="Warning Text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PageLayoutView="0" workbookViewId="0" topLeftCell="A14">
      <selection activeCell="I38" sqref="I38"/>
    </sheetView>
  </sheetViews>
  <sheetFormatPr defaultColWidth="9.140625" defaultRowHeight="15"/>
  <cols>
    <col min="1" max="1" width="6.28125" style="13" customWidth="1"/>
    <col min="2" max="2" width="65.28125" style="13" customWidth="1"/>
    <col min="3" max="4" width="12.421875" style="15" customWidth="1"/>
    <col min="5" max="5" width="14.7109375" style="15" customWidth="1"/>
    <col min="6" max="6" width="1.57421875" style="13" customWidth="1"/>
    <col min="7" max="7" width="13.140625" style="28" customWidth="1"/>
    <col min="8" max="9" width="13.421875" style="28" customWidth="1"/>
    <col min="10" max="10" width="14.140625" style="28" customWidth="1"/>
    <col min="11" max="11" width="13.28125" style="28" customWidth="1"/>
    <col min="12" max="12" width="14.28125" style="28" customWidth="1"/>
    <col min="13" max="15" width="15.8515625" style="13" customWidth="1"/>
    <col min="16" max="16384" width="9.140625" style="13" customWidth="1"/>
  </cols>
  <sheetData>
    <row r="1" spans="1:5" ht="14.25">
      <c r="A1" s="84" t="s">
        <v>79</v>
      </c>
      <c r="B1" s="84"/>
      <c r="C1" s="84"/>
      <c r="D1" s="84"/>
      <c r="E1" s="84"/>
    </row>
    <row r="2" spans="2:15" ht="14.25">
      <c r="B2" s="14" t="s">
        <v>39</v>
      </c>
      <c r="G2" s="16"/>
      <c r="H2" s="16" t="s">
        <v>3</v>
      </c>
      <c r="I2" s="16" t="s">
        <v>4</v>
      </c>
      <c r="J2" s="17" t="s">
        <v>5</v>
      </c>
      <c r="K2" s="17" t="s">
        <v>6</v>
      </c>
      <c r="L2" s="17" t="s">
        <v>7</v>
      </c>
      <c r="M2" s="17" t="s">
        <v>5</v>
      </c>
      <c r="N2" s="17" t="s">
        <v>6</v>
      </c>
      <c r="O2" s="17" t="s">
        <v>7</v>
      </c>
    </row>
    <row r="3" spans="2:15" ht="14.25">
      <c r="B3" s="86" t="s">
        <v>85</v>
      </c>
      <c r="C3" s="86"/>
      <c r="D3" s="86"/>
      <c r="E3" s="86"/>
      <c r="F3" s="87"/>
      <c r="G3" s="18" t="s">
        <v>8</v>
      </c>
      <c r="H3" s="18" t="s">
        <v>9</v>
      </c>
      <c r="I3" s="18" t="s">
        <v>10</v>
      </c>
      <c r="J3" s="18" t="s">
        <v>11</v>
      </c>
      <c r="K3" s="18" t="s">
        <v>11</v>
      </c>
      <c r="L3" s="18" t="s">
        <v>11</v>
      </c>
      <c r="M3" s="19" t="s">
        <v>27</v>
      </c>
      <c r="N3" s="20" t="s">
        <v>27</v>
      </c>
      <c r="O3" s="18" t="s">
        <v>27</v>
      </c>
    </row>
    <row r="4" spans="2:15" ht="14.25">
      <c r="B4" s="21" t="s">
        <v>34</v>
      </c>
      <c r="C4" s="21"/>
      <c r="D4" s="21"/>
      <c r="E4" s="21"/>
      <c r="F4" s="21"/>
      <c r="G4" s="22" t="s">
        <v>12</v>
      </c>
      <c r="H4" s="22" t="s">
        <v>13</v>
      </c>
      <c r="I4" s="22" t="s">
        <v>14</v>
      </c>
      <c r="J4" s="22" t="s">
        <v>15</v>
      </c>
      <c r="K4" s="22" t="s">
        <v>15</v>
      </c>
      <c r="L4" s="22" t="s">
        <v>15</v>
      </c>
      <c r="M4" s="23" t="s">
        <v>28</v>
      </c>
      <c r="N4" s="24" t="s">
        <v>28</v>
      </c>
      <c r="O4" s="22" t="s">
        <v>28</v>
      </c>
    </row>
    <row r="5" spans="2:12" ht="14.25">
      <c r="B5" s="25"/>
      <c r="G5" s="26"/>
      <c r="H5" s="26"/>
      <c r="I5" s="26"/>
      <c r="J5" s="26"/>
      <c r="K5" s="26"/>
      <c r="L5" s="26"/>
    </row>
    <row r="6" spans="2:12" ht="14.25">
      <c r="B6" s="25"/>
      <c r="G6" s="26"/>
      <c r="H6" s="26"/>
      <c r="I6" s="26"/>
      <c r="J6" s="26"/>
      <c r="K6" s="26"/>
      <c r="L6" s="26"/>
    </row>
    <row r="7" spans="1:4" ht="14.25">
      <c r="A7" s="84" t="s">
        <v>29</v>
      </c>
      <c r="B7" s="85"/>
      <c r="C7" s="27"/>
      <c r="D7" s="27"/>
    </row>
    <row r="8" spans="1:15" ht="15" thickBot="1">
      <c r="A8" s="29" t="s">
        <v>16</v>
      </c>
      <c r="B8" s="29" t="s">
        <v>26</v>
      </c>
      <c r="C8" s="30" t="s">
        <v>0</v>
      </c>
      <c r="D8" s="31" t="s">
        <v>32</v>
      </c>
      <c r="E8" s="31" t="s">
        <v>2</v>
      </c>
      <c r="M8" s="25"/>
      <c r="N8" s="25"/>
      <c r="O8" s="25"/>
    </row>
    <row r="9" spans="1:15" ht="15" thickTop="1">
      <c r="A9" s="76" t="s">
        <v>102</v>
      </c>
      <c r="B9" s="32" t="s">
        <v>81</v>
      </c>
      <c r="C9" s="33" t="s">
        <v>80</v>
      </c>
      <c r="D9" s="8">
        <v>2019</v>
      </c>
      <c r="E9" s="8" t="s">
        <v>82</v>
      </c>
      <c r="G9" s="28">
        <v>24954</v>
      </c>
      <c r="H9" s="28">
        <v>995</v>
      </c>
      <c r="I9" s="28">
        <v>4700</v>
      </c>
      <c r="J9" s="64"/>
      <c r="K9" s="28">
        <v>119</v>
      </c>
      <c r="L9" s="28">
        <v>410</v>
      </c>
      <c r="M9" s="63"/>
      <c r="N9" s="55">
        <f>SUM(G9+H9-I9+K9)</f>
        <v>21368</v>
      </c>
      <c r="O9" s="55">
        <f>SUM(G9+H9-I9+L9)</f>
        <v>21659</v>
      </c>
    </row>
    <row r="10" spans="1:15" ht="14.25">
      <c r="A10" s="76" t="s">
        <v>103</v>
      </c>
      <c r="B10" s="32" t="s">
        <v>42</v>
      </c>
      <c r="C10" s="33" t="s">
        <v>40</v>
      </c>
      <c r="D10" s="8">
        <v>2019</v>
      </c>
      <c r="E10" s="8" t="s">
        <v>82</v>
      </c>
      <c r="G10" s="28">
        <v>29455</v>
      </c>
      <c r="H10" s="28">
        <v>995</v>
      </c>
      <c r="I10" s="28">
        <v>5800</v>
      </c>
      <c r="J10" s="64"/>
      <c r="K10" s="28">
        <v>119</v>
      </c>
      <c r="L10" s="28">
        <v>410</v>
      </c>
      <c r="M10" s="63"/>
      <c r="N10" s="55">
        <f aca="true" t="shared" si="0" ref="N10:N15">SUM(G10+H10-I10+K10)</f>
        <v>24769</v>
      </c>
      <c r="O10" s="55">
        <f aca="true" t="shared" si="1" ref="O10:O15">SUM(G10+H10-I10+L10)</f>
        <v>25060</v>
      </c>
    </row>
    <row r="11" spans="1:15" ht="14.25">
      <c r="A11" s="76" t="s">
        <v>104</v>
      </c>
      <c r="B11" s="32" t="s">
        <v>41</v>
      </c>
      <c r="C11" s="33" t="s">
        <v>43</v>
      </c>
      <c r="D11" s="8">
        <v>2019</v>
      </c>
      <c r="E11" s="8" t="s">
        <v>82</v>
      </c>
      <c r="G11" s="28">
        <v>31795</v>
      </c>
      <c r="H11" s="28">
        <v>995</v>
      </c>
      <c r="I11" s="28">
        <v>5800</v>
      </c>
      <c r="J11" s="64"/>
      <c r="K11" s="28">
        <v>119</v>
      </c>
      <c r="L11" s="28">
        <v>410</v>
      </c>
      <c r="M11" s="63"/>
      <c r="N11" s="55">
        <f t="shared" si="0"/>
        <v>27109</v>
      </c>
      <c r="O11" s="55">
        <f t="shared" si="1"/>
        <v>27400</v>
      </c>
    </row>
    <row r="12" spans="1:15" ht="14.25">
      <c r="A12" s="76" t="s">
        <v>105</v>
      </c>
      <c r="B12" s="32" t="s">
        <v>44</v>
      </c>
      <c r="C12" s="33" t="s">
        <v>45</v>
      </c>
      <c r="D12" s="8">
        <v>2019</v>
      </c>
      <c r="E12" s="8" t="s">
        <v>82</v>
      </c>
      <c r="G12" s="28">
        <v>44465</v>
      </c>
      <c r="H12" s="28">
        <v>1295</v>
      </c>
      <c r="I12" s="28">
        <v>8200</v>
      </c>
      <c r="J12" s="64"/>
      <c r="K12" s="28">
        <v>119</v>
      </c>
      <c r="L12" s="28">
        <v>410</v>
      </c>
      <c r="M12" s="63"/>
      <c r="N12" s="55">
        <f t="shared" si="0"/>
        <v>37679</v>
      </c>
      <c r="O12" s="55">
        <f t="shared" si="1"/>
        <v>37970</v>
      </c>
    </row>
    <row r="13" spans="1:15" ht="14.25">
      <c r="A13" s="76" t="s">
        <v>106</v>
      </c>
      <c r="B13" s="32" t="s">
        <v>46</v>
      </c>
      <c r="C13" s="33" t="s">
        <v>47</v>
      </c>
      <c r="D13" s="8">
        <v>2019</v>
      </c>
      <c r="E13" s="8" t="s">
        <v>82</v>
      </c>
      <c r="G13" s="28">
        <v>47201</v>
      </c>
      <c r="H13" s="28">
        <v>1295</v>
      </c>
      <c r="I13" s="28">
        <v>8200</v>
      </c>
      <c r="J13" s="64"/>
      <c r="K13" s="28">
        <v>119</v>
      </c>
      <c r="L13" s="28">
        <v>410</v>
      </c>
      <c r="M13" s="63"/>
      <c r="N13" s="55">
        <f t="shared" si="0"/>
        <v>40415</v>
      </c>
      <c r="O13" s="55">
        <f t="shared" si="1"/>
        <v>40706</v>
      </c>
    </row>
    <row r="14" spans="1:15" ht="14.25">
      <c r="A14" s="76" t="s">
        <v>107</v>
      </c>
      <c r="B14" s="32" t="s">
        <v>48</v>
      </c>
      <c r="C14" s="33" t="s">
        <v>49</v>
      </c>
      <c r="D14" s="8">
        <v>2019</v>
      </c>
      <c r="E14" s="8" t="s">
        <v>82</v>
      </c>
      <c r="G14" s="28">
        <v>46827</v>
      </c>
      <c r="H14" s="28">
        <v>1295</v>
      </c>
      <c r="I14" s="28">
        <v>8200</v>
      </c>
      <c r="J14" s="64"/>
      <c r="K14" s="28">
        <v>119</v>
      </c>
      <c r="L14" s="28">
        <v>410</v>
      </c>
      <c r="M14" s="63"/>
      <c r="N14" s="55">
        <f t="shared" si="0"/>
        <v>40041</v>
      </c>
      <c r="O14" s="55">
        <f t="shared" si="1"/>
        <v>40332</v>
      </c>
    </row>
    <row r="15" spans="1:15" ht="14.25">
      <c r="A15" s="76" t="s">
        <v>108</v>
      </c>
      <c r="B15" s="32" t="s">
        <v>50</v>
      </c>
      <c r="C15" s="33" t="s">
        <v>83</v>
      </c>
      <c r="D15" s="8">
        <v>2019</v>
      </c>
      <c r="E15" s="8" t="s">
        <v>82</v>
      </c>
      <c r="G15" s="28">
        <v>49633</v>
      </c>
      <c r="H15" s="28">
        <v>1295</v>
      </c>
      <c r="I15" s="28">
        <v>8200</v>
      </c>
      <c r="J15" s="64"/>
      <c r="K15" s="28">
        <v>119</v>
      </c>
      <c r="L15" s="28">
        <v>410</v>
      </c>
      <c r="M15" s="63"/>
      <c r="N15" s="55">
        <f t="shared" si="0"/>
        <v>42847</v>
      </c>
      <c r="O15" s="55">
        <f t="shared" si="1"/>
        <v>43138</v>
      </c>
    </row>
    <row r="16" spans="1:15" ht="14.25">
      <c r="A16" s="75"/>
      <c r="B16" s="79"/>
      <c r="C16" s="80"/>
      <c r="D16" s="81"/>
      <c r="E16" s="74"/>
      <c r="F16" s="83"/>
      <c r="G16" s="73"/>
      <c r="H16" s="73"/>
      <c r="I16" s="73"/>
      <c r="J16" s="73"/>
      <c r="K16" s="73"/>
      <c r="L16" s="73"/>
      <c r="M16" s="72" t="s">
        <v>94</v>
      </c>
      <c r="N16" s="72">
        <f>AVERAGE(N9:N15)</f>
        <v>33461.142857142855</v>
      </c>
      <c r="O16" s="72">
        <f>AVERAGE(O9:O15)</f>
        <v>33752.142857142855</v>
      </c>
    </row>
    <row r="17" spans="1:12" s="12" customFormat="1" ht="14.25">
      <c r="A17" s="84" t="s">
        <v>29</v>
      </c>
      <c r="B17" s="84"/>
      <c r="C17" s="10"/>
      <c r="D17" s="10"/>
      <c r="E17" s="11"/>
      <c r="F17" s="9"/>
      <c r="G17" s="7"/>
      <c r="H17" s="7"/>
      <c r="I17" s="7"/>
      <c r="J17" s="7"/>
      <c r="K17" s="7"/>
      <c r="L17" s="7"/>
    </row>
    <row r="18" spans="1:12" s="12" customFormat="1" ht="15" thickBot="1">
      <c r="A18" s="1" t="s">
        <v>16</v>
      </c>
      <c r="B18" s="1" t="s">
        <v>78</v>
      </c>
      <c r="C18" s="2" t="s">
        <v>0</v>
      </c>
      <c r="D18" s="2" t="s">
        <v>32</v>
      </c>
      <c r="E18" s="2" t="s">
        <v>2</v>
      </c>
      <c r="G18" s="3"/>
      <c r="H18" s="3"/>
      <c r="I18" s="3"/>
      <c r="J18" s="3"/>
      <c r="K18" s="3"/>
      <c r="L18" s="3"/>
    </row>
    <row r="19" spans="1:15" s="12" customFormat="1" ht="15" thickTop="1">
      <c r="A19" s="76" t="s">
        <v>109</v>
      </c>
      <c r="B19" s="48" t="s">
        <v>51</v>
      </c>
      <c r="C19" s="8" t="s">
        <v>55</v>
      </c>
      <c r="D19" s="8">
        <v>2019</v>
      </c>
      <c r="E19" s="8" t="s">
        <v>82</v>
      </c>
      <c r="G19" s="3">
        <v>20693</v>
      </c>
      <c r="H19" s="3">
        <v>995</v>
      </c>
      <c r="I19" s="3">
        <v>3000</v>
      </c>
      <c r="J19" s="3">
        <v>611</v>
      </c>
      <c r="K19" s="3">
        <v>118</v>
      </c>
      <c r="L19" s="3">
        <v>410</v>
      </c>
      <c r="M19" s="54">
        <f>SUM(G19+H19-I19+J19)</f>
        <v>19299</v>
      </c>
      <c r="N19" s="54">
        <f>SUM(G19+H19-I19+K19)</f>
        <v>18806</v>
      </c>
      <c r="O19" s="54">
        <f>SUM(G19+H19-I19+L19)</f>
        <v>19098</v>
      </c>
    </row>
    <row r="20" spans="1:15" s="12" customFormat="1" ht="14.25">
      <c r="A20" s="76" t="s">
        <v>110</v>
      </c>
      <c r="B20" s="48" t="s">
        <v>52</v>
      </c>
      <c r="C20" s="34" t="s">
        <v>56</v>
      </c>
      <c r="D20" s="8">
        <v>2019</v>
      </c>
      <c r="E20" s="8" t="s">
        <v>82</v>
      </c>
      <c r="G20" s="4">
        <v>25355</v>
      </c>
      <c r="H20" s="3">
        <v>995</v>
      </c>
      <c r="I20" s="3">
        <v>3400</v>
      </c>
      <c r="J20" s="3">
        <v>611</v>
      </c>
      <c r="K20" s="3">
        <v>118</v>
      </c>
      <c r="L20" s="3">
        <v>410</v>
      </c>
      <c r="M20" s="54">
        <f aca="true" t="shared" si="2" ref="M20:M39">SUM(G20+H20-I20+J20)</f>
        <v>23561</v>
      </c>
      <c r="N20" s="54">
        <f aca="true" t="shared" si="3" ref="N20:N39">SUM(G20+H20-I20+K20)</f>
        <v>23068</v>
      </c>
      <c r="O20" s="54">
        <f aca="true" t="shared" si="4" ref="O20:O39">SUM(G20+H20-I20+L20)</f>
        <v>23360</v>
      </c>
    </row>
    <row r="21" spans="1:15" s="12" customFormat="1" ht="14.25">
      <c r="A21" s="76" t="s">
        <v>111</v>
      </c>
      <c r="B21" s="48" t="s">
        <v>53</v>
      </c>
      <c r="C21" s="34" t="s">
        <v>57</v>
      </c>
      <c r="D21" s="8">
        <v>2019</v>
      </c>
      <c r="E21" s="8" t="s">
        <v>82</v>
      </c>
      <c r="G21" s="3">
        <v>26830</v>
      </c>
      <c r="H21" s="3">
        <v>995</v>
      </c>
      <c r="I21" s="3">
        <v>3400</v>
      </c>
      <c r="J21" s="3">
        <v>611</v>
      </c>
      <c r="K21" s="3">
        <v>118</v>
      </c>
      <c r="L21" s="3">
        <v>410</v>
      </c>
      <c r="M21" s="54">
        <f t="shared" si="2"/>
        <v>25036</v>
      </c>
      <c r="N21" s="54">
        <f t="shared" si="3"/>
        <v>24543</v>
      </c>
      <c r="O21" s="54">
        <f t="shared" si="4"/>
        <v>24835</v>
      </c>
    </row>
    <row r="22" spans="1:15" s="12" customFormat="1" ht="14.25">
      <c r="A22" s="76" t="s">
        <v>112</v>
      </c>
      <c r="B22" s="48" t="s">
        <v>54</v>
      </c>
      <c r="C22" s="34" t="s">
        <v>55</v>
      </c>
      <c r="D22" s="8">
        <v>2019</v>
      </c>
      <c r="E22" s="8" t="s">
        <v>82</v>
      </c>
      <c r="G22" s="4">
        <v>28892</v>
      </c>
      <c r="H22" s="3">
        <v>995</v>
      </c>
      <c r="I22" s="3">
        <v>3000</v>
      </c>
      <c r="J22" s="3">
        <v>611</v>
      </c>
      <c r="K22" s="3">
        <v>118</v>
      </c>
      <c r="L22" s="3">
        <v>410</v>
      </c>
      <c r="M22" s="54">
        <f t="shared" si="2"/>
        <v>27498</v>
      </c>
      <c r="N22" s="54">
        <f t="shared" si="3"/>
        <v>27005</v>
      </c>
      <c r="O22" s="54">
        <f t="shared" si="4"/>
        <v>27297</v>
      </c>
    </row>
    <row r="23" spans="1:15" s="12" customFormat="1" ht="14.25">
      <c r="A23" s="58"/>
      <c r="B23" s="59"/>
      <c r="C23" s="60"/>
      <c r="D23" s="60"/>
      <c r="E23" s="60"/>
      <c r="F23" s="58"/>
      <c r="G23" s="61"/>
      <c r="H23" s="61"/>
      <c r="I23" s="61"/>
      <c r="J23" s="61"/>
      <c r="K23" s="61"/>
      <c r="L23" s="61"/>
      <c r="M23" s="72">
        <f>AVERAGE(M19:M22)</f>
        <v>23848.5</v>
      </c>
      <c r="N23" s="72">
        <f>AVERAGE(N19:N22)</f>
        <v>23355.5</v>
      </c>
      <c r="O23" s="72">
        <f>AVERAGE(O19:O22)</f>
        <v>23647.5</v>
      </c>
    </row>
    <row r="24" spans="1:15" s="12" customFormat="1" ht="14.25">
      <c r="A24" s="84" t="s">
        <v>30</v>
      </c>
      <c r="B24" s="84"/>
      <c r="C24" s="10"/>
      <c r="D24" s="10"/>
      <c r="E24" s="11"/>
      <c r="F24" s="9"/>
      <c r="G24" s="7"/>
      <c r="H24" s="7"/>
      <c r="I24" s="7"/>
      <c r="J24" s="7"/>
      <c r="K24" s="7"/>
      <c r="L24" s="7"/>
      <c r="M24" s="54"/>
      <c r="N24" s="54"/>
      <c r="O24" s="54"/>
    </row>
    <row r="25" spans="1:15" s="12" customFormat="1" ht="15" thickBot="1">
      <c r="A25" s="1" t="s">
        <v>16</v>
      </c>
      <c r="B25" s="1" t="s">
        <v>35</v>
      </c>
      <c r="C25" s="2" t="s">
        <v>0</v>
      </c>
      <c r="D25" s="2" t="s">
        <v>32</v>
      </c>
      <c r="E25" s="2" t="s">
        <v>2</v>
      </c>
      <c r="G25" s="3"/>
      <c r="H25" s="3"/>
      <c r="I25" s="3"/>
      <c r="J25" s="3"/>
      <c r="K25" s="3"/>
      <c r="L25" s="3"/>
      <c r="M25" s="54"/>
      <c r="N25" s="54"/>
      <c r="O25" s="54"/>
    </row>
    <row r="26" spans="1:15" s="12" customFormat="1" ht="15" thickTop="1">
      <c r="A26" s="76" t="s">
        <v>113</v>
      </c>
      <c r="B26" s="41" t="s">
        <v>87</v>
      </c>
      <c r="C26" s="42" t="s">
        <v>86</v>
      </c>
      <c r="D26" s="42">
        <v>2019</v>
      </c>
      <c r="E26" s="44" t="s">
        <v>82</v>
      </c>
      <c r="G26" s="3">
        <v>27439</v>
      </c>
      <c r="H26" s="3">
        <v>1495</v>
      </c>
      <c r="I26" s="3">
        <v>7500</v>
      </c>
      <c r="J26" s="3">
        <v>0</v>
      </c>
      <c r="K26" s="3">
        <v>0</v>
      </c>
      <c r="L26" s="3">
        <v>0</v>
      </c>
      <c r="M26" s="54">
        <f t="shared" si="2"/>
        <v>21434</v>
      </c>
      <c r="N26" s="54">
        <f t="shared" si="3"/>
        <v>21434</v>
      </c>
      <c r="O26" s="54">
        <f t="shared" si="4"/>
        <v>21434</v>
      </c>
    </row>
    <row r="27" spans="1:15" s="12" customFormat="1" ht="14.25">
      <c r="A27" s="76" t="s">
        <v>114</v>
      </c>
      <c r="B27" s="41" t="s">
        <v>97</v>
      </c>
      <c r="C27" s="42" t="s">
        <v>95</v>
      </c>
      <c r="D27" s="42">
        <v>2019</v>
      </c>
      <c r="E27" s="44" t="s">
        <v>82</v>
      </c>
      <c r="G27" s="3">
        <v>32537</v>
      </c>
      <c r="H27" s="3">
        <v>1495</v>
      </c>
      <c r="I27" s="3">
        <v>9300</v>
      </c>
      <c r="J27" s="3">
        <v>625</v>
      </c>
      <c r="K27" s="3">
        <v>115</v>
      </c>
      <c r="L27" s="3">
        <v>425</v>
      </c>
      <c r="M27" s="54">
        <f t="shared" si="2"/>
        <v>25357</v>
      </c>
      <c r="N27" s="54">
        <f t="shared" si="3"/>
        <v>24847</v>
      </c>
      <c r="O27" s="54">
        <f t="shared" si="4"/>
        <v>25157</v>
      </c>
    </row>
    <row r="28" spans="1:15" s="12" customFormat="1" ht="14.25">
      <c r="A28" s="76" t="s">
        <v>115</v>
      </c>
      <c r="B28" s="41" t="s">
        <v>58</v>
      </c>
      <c r="C28" s="42" t="s">
        <v>88</v>
      </c>
      <c r="D28" s="42">
        <v>2019</v>
      </c>
      <c r="E28" s="44" t="s">
        <v>82</v>
      </c>
      <c r="G28" s="3">
        <v>33279</v>
      </c>
      <c r="H28" s="3">
        <v>1495</v>
      </c>
      <c r="I28" s="3">
        <v>9400</v>
      </c>
      <c r="J28" s="3">
        <v>625</v>
      </c>
      <c r="K28" s="3">
        <v>115</v>
      </c>
      <c r="L28" s="3">
        <v>425</v>
      </c>
      <c r="M28" s="54">
        <f t="shared" si="2"/>
        <v>25999</v>
      </c>
      <c r="N28" s="54">
        <f t="shared" si="3"/>
        <v>25489</v>
      </c>
      <c r="O28" s="54">
        <f t="shared" si="4"/>
        <v>25799</v>
      </c>
    </row>
    <row r="29" spans="1:15" s="12" customFormat="1" ht="14.25">
      <c r="A29" s="76" t="s">
        <v>116</v>
      </c>
      <c r="B29" s="41" t="s">
        <v>59</v>
      </c>
      <c r="C29" s="57" t="s">
        <v>90</v>
      </c>
      <c r="D29" s="42">
        <v>2019</v>
      </c>
      <c r="E29" s="44" t="s">
        <v>82</v>
      </c>
      <c r="G29" s="3">
        <v>33557</v>
      </c>
      <c r="H29" s="3">
        <v>1495</v>
      </c>
      <c r="I29" s="3">
        <v>9400</v>
      </c>
      <c r="J29" s="3">
        <v>625</v>
      </c>
      <c r="K29" s="3">
        <v>115</v>
      </c>
      <c r="L29" s="3">
        <v>425</v>
      </c>
      <c r="M29" s="54">
        <f t="shared" si="2"/>
        <v>26277</v>
      </c>
      <c r="N29" s="54">
        <f t="shared" si="3"/>
        <v>25767</v>
      </c>
      <c r="O29" s="54">
        <f t="shared" si="4"/>
        <v>26077</v>
      </c>
    </row>
    <row r="30" spans="1:15" s="12" customFormat="1" ht="14.25">
      <c r="A30" s="76" t="s">
        <v>117</v>
      </c>
      <c r="B30" s="41" t="s">
        <v>89</v>
      </c>
      <c r="C30" s="42" t="s">
        <v>93</v>
      </c>
      <c r="D30" s="42">
        <v>2019</v>
      </c>
      <c r="E30" s="44" t="s">
        <v>82</v>
      </c>
      <c r="G30" s="3">
        <v>31703</v>
      </c>
      <c r="H30" s="3">
        <v>1495</v>
      </c>
      <c r="I30" s="3">
        <v>8300</v>
      </c>
      <c r="J30" s="3">
        <v>625</v>
      </c>
      <c r="K30" s="3">
        <v>115</v>
      </c>
      <c r="L30" s="3">
        <v>425</v>
      </c>
      <c r="M30" s="54">
        <f t="shared" si="2"/>
        <v>25523</v>
      </c>
      <c r="N30" s="54">
        <f t="shared" si="3"/>
        <v>25013</v>
      </c>
      <c r="O30" s="54">
        <f t="shared" si="4"/>
        <v>25323</v>
      </c>
    </row>
    <row r="31" spans="1:15" s="12" customFormat="1" ht="14.25">
      <c r="A31" s="76" t="s">
        <v>118</v>
      </c>
      <c r="B31" s="41" t="s">
        <v>98</v>
      </c>
      <c r="C31" s="42" t="s">
        <v>96</v>
      </c>
      <c r="D31" s="42">
        <v>2019</v>
      </c>
      <c r="E31" s="44" t="s">
        <v>82</v>
      </c>
      <c r="G31" s="3">
        <v>36245</v>
      </c>
      <c r="H31" s="3">
        <v>1495</v>
      </c>
      <c r="I31" s="3">
        <v>10100</v>
      </c>
      <c r="J31" s="3">
        <v>625</v>
      </c>
      <c r="K31" s="3">
        <v>115</v>
      </c>
      <c r="L31" s="3">
        <v>425</v>
      </c>
      <c r="M31" s="54">
        <f t="shared" si="2"/>
        <v>28265</v>
      </c>
      <c r="N31" s="54">
        <f t="shared" si="3"/>
        <v>27755</v>
      </c>
      <c r="O31" s="54">
        <f t="shared" si="4"/>
        <v>28065</v>
      </c>
    </row>
    <row r="32" spans="1:15" s="12" customFormat="1" ht="14.25">
      <c r="A32" s="76" t="s">
        <v>119</v>
      </c>
      <c r="B32" s="41" t="s">
        <v>60</v>
      </c>
      <c r="C32" s="42" t="s">
        <v>91</v>
      </c>
      <c r="D32" s="42">
        <v>2019</v>
      </c>
      <c r="E32" s="44" t="s">
        <v>82</v>
      </c>
      <c r="G32" s="3">
        <v>36338</v>
      </c>
      <c r="H32" s="3">
        <v>1495</v>
      </c>
      <c r="I32" s="3">
        <v>10200</v>
      </c>
      <c r="J32" s="3">
        <v>625</v>
      </c>
      <c r="K32" s="3">
        <v>115</v>
      </c>
      <c r="L32" s="3">
        <v>425</v>
      </c>
      <c r="M32" s="54">
        <f t="shared" si="2"/>
        <v>28258</v>
      </c>
      <c r="N32" s="54">
        <f t="shared" si="3"/>
        <v>27748</v>
      </c>
      <c r="O32" s="54">
        <f t="shared" si="4"/>
        <v>28058</v>
      </c>
    </row>
    <row r="33" spans="1:15" s="12" customFormat="1" ht="14.25">
      <c r="A33" s="76" t="s">
        <v>120</v>
      </c>
      <c r="B33" s="41" t="s">
        <v>61</v>
      </c>
      <c r="C33" s="42" t="s">
        <v>92</v>
      </c>
      <c r="D33" s="42">
        <v>2019</v>
      </c>
      <c r="E33" s="44" t="s">
        <v>82</v>
      </c>
      <c r="G33" s="3">
        <v>36616</v>
      </c>
      <c r="H33" s="3">
        <v>1495</v>
      </c>
      <c r="I33" s="3">
        <v>10200</v>
      </c>
      <c r="J33" s="3">
        <v>625</v>
      </c>
      <c r="K33" s="3">
        <v>115</v>
      </c>
      <c r="L33" s="3">
        <v>425</v>
      </c>
      <c r="M33" s="54">
        <f t="shared" si="2"/>
        <v>28536</v>
      </c>
      <c r="N33" s="54">
        <f t="shared" si="3"/>
        <v>28026</v>
      </c>
      <c r="O33" s="54">
        <f t="shared" si="4"/>
        <v>28336</v>
      </c>
    </row>
    <row r="34" spans="1:15" s="12" customFormat="1" ht="14.25">
      <c r="A34" s="58"/>
      <c r="B34" s="58"/>
      <c r="C34" s="62"/>
      <c r="D34" s="62"/>
      <c r="E34" s="60"/>
      <c r="F34" s="58"/>
      <c r="G34" s="71"/>
      <c r="H34" s="71"/>
      <c r="I34" s="71"/>
      <c r="J34" s="71"/>
      <c r="K34" s="71"/>
      <c r="L34" s="71"/>
      <c r="M34" s="72">
        <f>AVERAGE(M26:M33)</f>
        <v>26206.125</v>
      </c>
      <c r="N34" s="72">
        <f>AVERAGE(N26:N33)</f>
        <v>25759.875</v>
      </c>
      <c r="O34" s="72">
        <f>AVERAGE(O26:O33)</f>
        <v>26031.125</v>
      </c>
    </row>
    <row r="35" spans="1:15" s="12" customFormat="1" ht="14.25">
      <c r="A35" s="84" t="s">
        <v>31</v>
      </c>
      <c r="B35" s="84"/>
      <c r="C35" s="10"/>
      <c r="D35" s="10"/>
      <c r="E35" s="11"/>
      <c r="G35" s="3"/>
      <c r="H35" s="3"/>
      <c r="I35" s="3"/>
      <c r="J35" s="3"/>
      <c r="K35" s="3"/>
      <c r="L35" s="3"/>
      <c r="M35" s="54"/>
      <c r="N35" s="54"/>
      <c r="O35" s="54"/>
    </row>
    <row r="36" spans="1:15" s="12" customFormat="1" ht="15" thickBot="1">
      <c r="A36" s="5" t="s">
        <v>16</v>
      </c>
      <c r="B36" s="5" t="s">
        <v>36</v>
      </c>
      <c r="C36" s="6" t="s">
        <v>0</v>
      </c>
      <c r="D36" s="2" t="s">
        <v>32</v>
      </c>
      <c r="E36" s="6" t="s">
        <v>2</v>
      </c>
      <c r="G36" s="3"/>
      <c r="H36" s="3"/>
      <c r="I36" s="3"/>
      <c r="J36" s="3"/>
      <c r="K36" s="3"/>
      <c r="L36" s="3"/>
      <c r="M36" s="54"/>
      <c r="N36" s="54"/>
      <c r="O36" s="54"/>
    </row>
    <row r="37" spans="1:15" s="12" customFormat="1" ht="15" thickTop="1">
      <c r="A37" s="76" t="s">
        <v>121</v>
      </c>
      <c r="B37" s="41" t="s">
        <v>62</v>
      </c>
      <c r="C37" s="42" t="s">
        <v>63</v>
      </c>
      <c r="D37" s="42">
        <v>2019</v>
      </c>
      <c r="E37" s="44" t="s">
        <v>84</v>
      </c>
      <c r="G37" s="3">
        <v>34747</v>
      </c>
      <c r="H37" s="3">
        <v>1495</v>
      </c>
      <c r="I37" s="3">
        <v>11300</v>
      </c>
      <c r="J37" s="3">
        <v>625</v>
      </c>
      <c r="K37" s="3">
        <v>117</v>
      </c>
      <c r="L37" s="3">
        <v>430</v>
      </c>
      <c r="M37" s="54">
        <f t="shared" si="2"/>
        <v>25567</v>
      </c>
      <c r="N37" s="54">
        <f t="shared" si="3"/>
        <v>25059</v>
      </c>
      <c r="O37" s="54">
        <f t="shared" si="4"/>
        <v>25372</v>
      </c>
    </row>
    <row r="38" spans="1:15" s="12" customFormat="1" ht="14.25">
      <c r="A38" s="76" t="s">
        <v>122</v>
      </c>
      <c r="B38" s="41" t="s">
        <v>64</v>
      </c>
      <c r="C38" s="42" t="s">
        <v>65</v>
      </c>
      <c r="D38" s="42">
        <v>2019</v>
      </c>
      <c r="E38" s="44" t="s">
        <v>84</v>
      </c>
      <c r="G38" s="3">
        <v>37209</v>
      </c>
      <c r="H38" s="3">
        <v>1495</v>
      </c>
      <c r="I38" s="3">
        <v>11900</v>
      </c>
      <c r="J38" s="3">
        <v>625</v>
      </c>
      <c r="K38" s="3">
        <v>117</v>
      </c>
      <c r="L38" s="3">
        <v>430</v>
      </c>
      <c r="M38" s="54">
        <f t="shared" si="2"/>
        <v>27429</v>
      </c>
      <c r="N38" s="54">
        <f t="shared" si="3"/>
        <v>26921</v>
      </c>
      <c r="O38" s="54">
        <f t="shared" si="4"/>
        <v>27234</v>
      </c>
    </row>
    <row r="39" spans="1:15" s="12" customFormat="1" ht="14.25">
      <c r="A39" s="76" t="s">
        <v>123</v>
      </c>
      <c r="B39" s="41" t="s">
        <v>66</v>
      </c>
      <c r="C39" s="42" t="s">
        <v>67</v>
      </c>
      <c r="D39" s="42">
        <v>2019</v>
      </c>
      <c r="E39" s="44" t="s">
        <v>84</v>
      </c>
      <c r="G39" s="3">
        <v>37392</v>
      </c>
      <c r="H39" s="3">
        <v>1495</v>
      </c>
      <c r="I39" s="3">
        <v>11900</v>
      </c>
      <c r="J39" s="3">
        <v>625</v>
      </c>
      <c r="K39" s="3">
        <v>117</v>
      </c>
      <c r="L39" s="3">
        <v>430</v>
      </c>
      <c r="M39" s="54">
        <f t="shared" si="2"/>
        <v>27612</v>
      </c>
      <c r="N39" s="54">
        <f t="shared" si="3"/>
        <v>27104</v>
      </c>
      <c r="O39" s="54">
        <f t="shared" si="4"/>
        <v>27417</v>
      </c>
    </row>
    <row r="40" spans="1:15" s="12" customFormat="1" ht="14.25">
      <c r="A40" s="58"/>
      <c r="B40" s="58"/>
      <c r="C40" s="62"/>
      <c r="D40" s="62"/>
      <c r="E40" s="60"/>
      <c r="F40" s="58"/>
      <c r="G40" s="71"/>
      <c r="H40" s="71"/>
      <c r="I40" s="71"/>
      <c r="J40" s="71"/>
      <c r="K40" s="71"/>
      <c r="L40" s="71"/>
      <c r="M40" s="72">
        <f>AVERAGE(M37:M39)</f>
        <v>26869.333333333332</v>
      </c>
      <c r="N40" s="72">
        <f>AVERAGE(N37:N39)</f>
        <v>26361.333333333332</v>
      </c>
      <c r="O40" s="72">
        <f>AVERAGE(O37:O39)</f>
        <v>26674.333333333332</v>
      </c>
    </row>
    <row r="41" spans="1:15" s="12" customFormat="1" ht="14.25">
      <c r="A41" s="84" t="s">
        <v>33</v>
      </c>
      <c r="B41" s="84"/>
      <c r="C41" s="10"/>
      <c r="D41" s="10"/>
      <c r="E41" s="11"/>
      <c r="G41" s="3"/>
      <c r="H41" s="3"/>
      <c r="I41" s="3"/>
      <c r="J41" s="3"/>
      <c r="K41" s="3"/>
      <c r="L41" s="3"/>
      <c r="M41" s="54"/>
      <c r="N41" s="54"/>
      <c r="O41" s="54"/>
    </row>
    <row r="42" spans="1:15" s="12" customFormat="1" ht="15" thickBot="1">
      <c r="A42" s="5" t="s">
        <v>16</v>
      </c>
      <c r="B42" s="5" t="s">
        <v>37</v>
      </c>
      <c r="C42" s="6" t="s">
        <v>0</v>
      </c>
      <c r="D42" s="2" t="s">
        <v>32</v>
      </c>
      <c r="E42" s="6" t="s">
        <v>2</v>
      </c>
      <c r="G42" s="3"/>
      <c r="H42" s="3"/>
      <c r="I42" s="3"/>
      <c r="J42" s="3"/>
      <c r="K42" s="3"/>
      <c r="L42" s="3"/>
      <c r="M42" s="54"/>
      <c r="N42" s="54"/>
      <c r="O42" s="54"/>
    </row>
    <row r="43" spans="1:15" s="12" customFormat="1" ht="15" thickTop="1">
      <c r="A43" s="78"/>
      <c r="B43" s="78"/>
      <c r="C43" s="82"/>
      <c r="D43" s="82"/>
      <c r="E43" s="82"/>
      <c r="F43" s="58"/>
      <c r="G43" s="71"/>
      <c r="H43" s="71"/>
      <c r="I43" s="71"/>
      <c r="J43" s="71"/>
      <c r="K43" s="71"/>
      <c r="L43" s="71"/>
      <c r="M43" s="72" t="e">
        <f>AVERAGE(#REF!)</f>
        <v>#REF!</v>
      </c>
      <c r="N43" s="72" t="e">
        <f>AVERAGE(#REF!)</f>
        <v>#REF!</v>
      </c>
      <c r="O43" s="72" t="e">
        <f>AVERAGE(#REF!)</f>
        <v>#REF!</v>
      </c>
    </row>
    <row r="44" spans="1:12" s="36" customFormat="1" ht="14.25">
      <c r="A44" s="84" t="s">
        <v>29</v>
      </c>
      <c r="B44" s="85"/>
      <c r="C44" s="57"/>
      <c r="D44" s="57"/>
      <c r="E44" s="57"/>
      <c r="G44" s="38"/>
      <c r="H44" s="38"/>
      <c r="I44" s="38"/>
      <c r="J44" s="38"/>
      <c r="K44" s="38"/>
      <c r="L44" s="38"/>
    </row>
    <row r="45" spans="1:12" s="36" customFormat="1" ht="15" thickBot="1">
      <c r="A45" s="39" t="s">
        <v>16</v>
      </c>
      <c r="B45" s="39" t="s">
        <v>1</v>
      </c>
      <c r="C45" s="40" t="s">
        <v>0</v>
      </c>
      <c r="D45" s="40" t="s">
        <v>32</v>
      </c>
      <c r="E45" s="40" t="s">
        <v>2</v>
      </c>
      <c r="G45" s="38"/>
      <c r="H45" s="38"/>
      <c r="I45" s="38"/>
      <c r="J45" s="38"/>
      <c r="K45" s="38"/>
      <c r="L45" s="38"/>
    </row>
    <row r="46" spans="1:15" s="36" customFormat="1" ht="15" thickTop="1">
      <c r="A46" s="76" t="s">
        <v>124</v>
      </c>
      <c r="B46" s="41" t="s">
        <v>99</v>
      </c>
      <c r="C46" s="42" t="s">
        <v>75</v>
      </c>
      <c r="D46" s="43">
        <v>2019</v>
      </c>
      <c r="E46" s="44" t="s">
        <v>82</v>
      </c>
      <c r="G46" s="38">
        <v>31479</v>
      </c>
      <c r="H46" s="38">
        <v>1195</v>
      </c>
      <c r="I46" s="38">
        <v>7900</v>
      </c>
      <c r="J46" s="38">
        <v>612</v>
      </c>
      <c r="K46" s="38">
        <v>111</v>
      </c>
      <c r="L46" s="38">
        <v>410</v>
      </c>
      <c r="M46" s="56">
        <f>SUM(G46+H46-I46+J46)</f>
        <v>25386</v>
      </c>
      <c r="N46" s="56">
        <f>SUM(G46+H46-I46+K46)</f>
        <v>24885</v>
      </c>
      <c r="O46" s="56">
        <f>SUM(G46+H46-I46+L46)</f>
        <v>25184</v>
      </c>
    </row>
    <row r="47" spans="1:15" s="36" customFormat="1" ht="14.25">
      <c r="A47" s="76" t="s">
        <v>125</v>
      </c>
      <c r="B47" s="41" t="s">
        <v>100</v>
      </c>
      <c r="C47" s="42" t="s">
        <v>76</v>
      </c>
      <c r="D47" s="43">
        <v>2019</v>
      </c>
      <c r="E47" s="44" t="s">
        <v>82</v>
      </c>
      <c r="G47" s="38">
        <v>33554</v>
      </c>
      <c r="H47" s="38">
        <v>1195</v>
      </c>
      <c r="I47" s="38">
        <v>8300</v>
      </c>
      <c r="J47" s="38">
        <v>612</v>
      </c>
      <c r="K47" s="38">
        <v>111</v>
      </c>
      <c r="L47" s="38">
        <v>410</v>
      </c>
      <c r="M47" s="56">
        <f aca="true" t="shared" si="5" ref="M47:M55">SUM(G47+H47-I47+J47)</f>
        <v>27061</v>
      </c>
      <c r="N47" s="56">
        <f aca="true" t="shared" si="6" ref="N47:N55">SUM(G47+H47-I47+K47)</f>
        <v>26560</v>
      </c>
      <c r="O47" s="56">
        <f aca="true" t="shared" si="7" ref="O47:O55">SUM(G47+H47-I47+L47)</f>
        <v>26859</v>
      </c>
    </row>
    <row r="48" spans="1:15" s="36" customFormat="1" ht="14.25">
      <c r="A48" s="76" t="s">
        <v>126</v>
      </c>
      <c r="B48" s="41" t="s">
        <v>101</v>
      </c>
      <c r="C48" s="42" t="s">
        <v>77</v>
      </c>
      <c r="D48" s="43">
        <v>2019</v>
      </c>
      <c r="E48" s="44" t="s">
        <v>82</v>
      </c>
      <c r="G48" s="38">
        <v>34276</v>
      </c>
      <c r="H48" s="38">
        <v>1195</v>
      </c>
      <c r="I48" s="38">
        <v>8300</v>
      </c>
      <c r="J48" s="38">
        <v>612</v>
      </c>
      <c r="K48" s="38">
        <v>111</v>
      </c>
      <c r="L48" s="38">
        <v>410</v>
      </c>
      <c r="M48" s="56">
        <f t="shared" si="5"/>
        <v>27783</v>
      </c>
      <c r="N48" s="56">
        <f t="shared" si="6"/>
        <v>27282</v>
      </c>
      <c r="O48" s="56">
        <f t="shared" si="7"/>
        <v>27581</v>
      </c>
    </row>
    <row r="49" spans="1:15" s="36" customFormat="1" ht="14.25">
      <c r="A49" s="70"/>
      <c r="B49" s="83"/>
      <c r="C49" s="80"/>
      <c r="D49" s="69"/>
      <c r="E49" s="81"/>
      <c r="F49" s="83"/>
      <c r="G49" s="68"/>
      <c r="H49" s="68"/>
      <c r="I49" s="68"/>
      <c r="J49" s="68"/>
      <c r="K49" s="68"/>
      <c r="L49" s="68"/>
      <c r="M49" s="67">
        <f>AVERAGE(M46:M48)</f>
        <v>26743.333333333332</v>
      </c>
      <c r="N49" s="67">
        <f>AVERAGE(N46:N48)</f>
        <v>26242.333333333332</v>
      </c>
      <c r="O49" s="67">
        <f>AVERAGE(O46:O48)</f>
        <v>26541.333333333332</v>
      </c>
    </row>
    <row r="50" spans="1:15" s="36" customFormat="1" ht="14.25">
      <c r="A50" s="84" t="s">
        <v>30</v>
      </c>
      <c r="B50" s="85"/>
      <c r="C50" s="45"/>
      <c r="D50" s="45"/>
      <c r="E50" s="45"/>
      <c r="G50" s="38"/>
      <c r="H50" s="38"/>
      <c r="I50" s="38"/>
      <c r="J50" s="38"/>
      <c r="K50" s="38"/>
      <c r="L50" s="38"/>
      <c r="M50" s="56"/>
      <c r="N50" s="56"/>
      <c r="O50" s="56"/>
    </row>
    <row r="51" spans="1:15" s="36" customFormat="1" ht="15" thickBot="1">
      <c r="A51" s="39" t="s">
        <v>16</v>
      </c>
      <c r="B51" s="46" t="s">
        <v>38</v>
      </c>
      <c r="C51" s="47" t="s">
        <v>0</v>
      </c>
      <c r="D51" s="40" t="s">
        <v>32</v>
      </c>
      <c r="E51" s="47" t="s">
        <v>2</v>
      </c>
      <c r="G51" s="38"/>
      <c r="H51" s="38"/>
      <c r="I51" s="38"/>
      <c r="J51" s="38"/>
      <c r="K51" s="38"/>
      <c r="L51" s="38"/>
      <c r="M51" s="56"/>
      <c r="N51" s="56"/>
      <c r="O51" s="56"/>
    </row>
    <row r="52" spans="1:15" s="36" customFormat="1" ht="15" thickTop="1">
      <c r="A52" s="77" t="s">
        <v>127</v>
      </c>
      <c r="B52" s="48" t="s">
        <v>68</v>
      </c>
      <c r="C52" s="42" t="s">
        <v>69</v>
      </c>
      <c r="D52" s="57">
        <v>2019</v>
      </c>
      <c r="E52" s="57" t="s">
        <v>82</v>
      </c>
      <c r="G52" s="38">
        <v>28503</v>
      </c>
      <c r="H52" s="38">
        <v>1195</v>
      </c>
      <c r="I52" s="38">
        <v>8400</v>
      </c>
      <c r="J52" s="38">
        <v>612</v>
      </c>
      <c r="K52" s="38">
        <v>111</v>
      </c>
      <c r="L52" s="38">
        <v>410</v>
      </c>
      <c r="M52" s="56">
        <f t="shared" si="5"/>
        <v>21910</v>
      </c>
      <c r="N52" s="56">
        <f t="shared" si="6"/>
        <v>21409</v>
      </c>
      <c r="O52" s="56">
        <f t="shared" si="7"/>
        <v>21708</v>
      </c>
    </row>
    <row r="53" spans="1:15" s="36" customFormat="1" ht="14.25">
      <c r="A53" s="77" t="s">
        <v>128</v>
      </c>
      <c r="B53" s="48" t="s">
        <v>70</v>
      </c>
      <c r="C53" s="42" t="s">
        <v>71</v>
      </c>
      <c r="D53" s="57">
        <v>2019</v>
      </c>
      <c r="E53" s="57" t="s">
        <v>82</v>
      </c>
      <c r="G53" s="38">
        <v>30217</v>
      </c>
      <c r="H53" s="38">
        <v>1195</v>
      </c>
      <c r="I53" s="38">
        <v>8400</v>
      </c>
      <c r="J53" s="38">
        <v>612</v>
      </c>
      <c r="K53" s="38">
        <v>111</v>
      </c>
      <c r="L53" s="38">
        <v>410</v>
      </c>
      <c r="M53" s="56">
        <f t="shared" si="5"/>
        <v>23624</v>
      </c>
      <c r="N53" s="56">
        <f t="shared" si="6"/>
        <v>23123</v>
      </c>
      <c r="O53" s="56">
        <f t="shared" si="7"/>
        <v>23422</v>
      </c>
    </row>
    <row r="54" spans="1:15" s="36" customFormat="1" ht="14.25">
      <c r="A54" s="77" t="s">
        <v>129</v>
      </c>
      <c r="B54" s="48" t="s">
        <v>72</v>
      </c>
      <c r="C54" s="42" t="s">
        <v>73</v>
      </c>
      <c r="D54" s="57">
        <v>2019</v>
      </c>
      <c r="E54" s="57" t="s">
        <v>82</v>
      </c>
      <c r="G54" s="38">
        <v>31570</v>
      </c>
      <c r="H54" s="38">
        <v>1195</v>
      </c>
      <c r="I54" s="38">
        <v>8800</v>
      </c>
      <c r="J54" s="38">
        <v>612</v>
      </c>
      <c r="K54" s="38">
        <v>111</v>
      </c>
      <c r="L54" s="38">
        <v>410</v>
      </c>
      <c r="M54" s="56">
        <f t="shared" si="5"/>
        <v>24577</v>
      </c>
      <c r="N54" s="56">
        <f t="shared" si="6"/>
        <v>24076</v>
      </c>
      <c r="O54" s="56">
        <f t="shared" si="7"/>
        <v>24375</v>
      </c>
    </row>
    <row r="55" spans="1:15" s="36" customFormat="1" ht="14.25">
      <c r="A55" s="77" t="s">
        <v>130</v>
      </c>
      <c r="B55" s="48" t="s">
        <v>131</v>
      </c>
      <c r="C55" s="42" t="s">
        <v>74</v>
      </c>
      <c r="D55" s="57">
        <v>2019</v>
      </c>
      <c r="E55" s="57" t="s">
        <v>82</v>
      </c>
      <c r="G55" s="38">
        <v>32291</v>
      </c>
      <c r="H55" s="38">
        <v>1195</v>
      </c>
      <c r="I55" s="38">
        <v>8800</v>
      </c>
      <c r="J55" s="38">
        <v>612</v>
      </c>
      <c r="K55" s="38">
        <v>111</v>
      </c>
      <c r="L55" s="38">
        <v>410</v>
      </c>
      <c r="M55" s="56">
        <f t="shared" si="5"/>
        <v>25298</v>
      </c>
      <c r="N55" s="56">
        <f t="shared" si="6"/>
        <v>24797</v>
      </c>
      <c r="O55" s="56">
        <f t="shared" si="7"/>
        <v>25096</v>
      </c>
    </row>
    <row r="56" spans="1:15" s="36" customFormat="1" ht="14.25">
      <c r="A56" s="70"/>
      <c r="B56" s="70"/>
      <c r="C56" s="69"/>
      <c r="D56" s="66"/>
      <c r="E56" s="69"/>
      <c r="F56" s="83"/>
      <c r="G56" s="68"/>
      <c r="H56" s="68"/>
      <c r="I56" s="68"/>
      <c r="J56" s="68"/>
      <c r="K56" s="68"/>
      <c r="L56" s="68"/>
      <c r="M56" s="65">
        <f>AVERAGE(M52:M55)</f>
        <v>23852.25</v>
      </c>
      <c r="N56" s="65">
        <f>AVERAGE(N52:N55)</f>
        <v>23351.25</v>
      </c>
      <c r="O56" s="65">
        <f>AVERAGE(O52:O55)</f>
        <v>23650.25</v>
      </c>
    </row>
    <row r="57" spans="1:12" s="36" customFormat="1" ht="15" thickBot="1">
      <c r="A57" s="39" t="s">
        <v>17</v>
      </c>
      <c r="B57" s="49"/>
      <c r="C57" s="50"/>
      <c r="D57" s="50"/>
      <c r="E57" s="50"/>
      <c r="G57" s="38"/>
      <c r="H57" s="38"/>
      <c r="I57" s="38"/>
      <c r="J57" s="38"/>
      <c r="K57" s="38"/>
      <c r="L57" s="38"/>
    </row>
    <row r="58" spans="1:12" s="36" customFormat="1" ht="15" thickTop="1">
      <c r="A58" s="51" t="s">
        <v>18</v>
      </c>
      <c r="B58" s="52" t="s">
        <v>21</v>
      </c>
      <c r="C58" s="57"/>
      <c r="D58" s="57"/>
      <c r="E58" s="57"/>
      <c r="G58" s="38"/>
      <c r="H58" s="38"/>
      <c r="I58" s="38"/>
      <c r="J58" s="38"/>
      <c r="K58" s="38"/>
      <c r="L58" s="38"/>
    </row>
    <row r="59" spans="2:12" s="36" customFormat="1" ht="14.25">
      <c r="B59" s="36" t="s">
        <v>24</v>
      </c>
      <c r="C59" s="57"/>
      <c r="D59" s="57"/>
      <c r="E59" s="57"/>
      <c r="G59" s="38"/>
      <c r="H59" s="38"/>
      <c r="I59" s="38"/>
      <c r="J59" s="38"/>
      <c r="K59" s="38"/>
      <c r="L59" s="38"/>
    </row>
    <row r="60" spans="2:15" s="36" customFormat="1" ht="14.25">
      <c r="B60" s="36" t="s">
        <v>19</v>
      </c>
      <c r="C60" s="57"/>
      <c r="D60" s="57"/>
      <c r="E60" s="57"/>
      <c r="G60" s="38"/>
      <c r="H60" s="38"/>
      <c r="I60" s="38"/>
      <c r="J60" s="38"/>
      <c r="K60" s="38"/>
      <c r="L60" s="38"/>
      <c r="M60" s="37"/>
      <c r="N60" s="37"/>
      <c r="O60" s="37"/>
    </row>
    <row r="61" spans="2:12" s="36" customFormat="1" ht="14.25">
      <c r="B61" s="36" t="s">
        <v>20</v>
      </c>
      <c r="C61" s="57"/>
      <c r="D61" s="57"/>
      <c r="E61" s="57"/>
      <c r="G61" s="38"/>
      <c r="H61" s="38"/>
      <c r="I61" s="38"/>
      <c r="J61" s="38"/>
      <c r="K61" s="38"/>
      <c r="L61" s="38"/>
    </row>
    <row r="62" spans="2:15" s="36" customFormat="1" ht="15" thickBot="1">
      <c r="B62" s="36" t="s">
        <v>25</v>
      </c>
      <c r="C62" s="35">
        <v>0.05</v>
      </c>
      <c r="D62" s="53"/>
      <c r="E62" s="57"/>
      <c r="G62" s="38"/>
      <c r="H62" s="38"/>
      <c r="I62" s="38"/>
      <c r="J62" s="38"/>
      <c r="K62" s="38"/>
      <c r="L62" s="38"/>
      <c r="M62" s="37"/>
      <c r="N62" s="37"/>
      <c r="O62" s="37"/>
    </row>
    <row r="63" spans="3:12" s="36" customFormat="1" ht="14.25">
      <c r="C63" s="57"/>
      <c r="D63" s="57"/>
      <c r="E63" s="57"/>
      <c r="G63" s="38"/>
      <c r="H63" s="38"/>
      <c r="I63" s="38"/>
      <c r="J63" s="38"/>
      <c r="K63" s="38"/>
      <c r="L63" s="38"/>
    </row>
    <row r="64" spans="2:15" s="36" customFormat="1" ht="15" thickBot="1">
      <c r="B64" s="36" t="s">
        <v>23</v>
      </c>
      <c r="C64" s="35">
        <v>0.07</v>
      </c>
      <c r="D64" s="53"/>
      <c r="E64" s="57"/>
      <c r="G64" s="38"/>
      <c r="H64" s="38"/>
      <c r="I64" s="38"/>
      <c r="J64" s="38"/>
      <c r="K64" s="38"/>
      <c r="L64" s="38"/>
      <c r="M64" s="37"/>
      <c r="N64" s="37"/>
      <c r="O64" s="37"/>
    </row>
    <row r="65" spans="2:12" s="36" customFormat="1" ht="14.25">
      <c r="B65" s="36" t="s">
        <v>22</v>
      </c>
      <c r="C65" s="57"/>
      <c r="D65" s="57"/>
      <c r="E65" s="57"/>
      <c r="G65" s="38"/>
      <c r="H65" s="38"/>
      <c r="I65" s="38"/>
      <c r="J65" s="38"/>
      <c r="K65" s="38"/>
      <c r="L65" s="38"/>
    </row>
  </sheetData>
  <sheetProtection/>
  <mergeCells count="9">
    <mergeCell ref="A41:B41"/>
    <mergeCell ref="A44:B44"/>
    <mergeCell ref="A50:B50"/>
    <mergeCell ref="A7:B7"/>
    <mergeCell ref="B3:F3"/>
    <mergeCell ref="A1:E1"/>
    <mergeCell ref="A17:B17"/>
    <mergeCell ref="A24:B24"/>
    <mergeCell ref="A35:B35"/>
  </mergeCells>
  <printOptions/>
  <pageMargins left="0.7" right="0.7" top="0.75" bottom="0.75" header="0.3" footer="0.3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fpierce</dc:creator>
  <cp:keywords/>
  <dc:description/>
  <cp:lastModifiedBy>Mike Simpson</cp:lastModifiedBy>
  <cp:lastPrinted>2018-11-19T19:35:51Z</cp:lastPrinted>
  <dcterms:created xsi:type="dcterms:W3CDTF">2011-07-01T16:30:03Z</dcterms:created>
  <dcterms:modified xsi:type="dcterms:W3CDTF">2018-11-19T19:44:46Z</dcterms:modified>
  <cp:category/>
  <cp:version/>
  <cp:contentType/>
  <cp:contentStatus/>
</cp:coreProperties>
</file>