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V:\Purchasing.idaho.gov\pdf\contracts\Audio Visual Equipment\"/>
    </mc:Choice>
  </mc:AlternateContent>
  <xr:revisionPtr revIDLastSave="0" documentId="13_ncr:1_{E0DE6072-DBB9-42A9-B717-6CB70CAFCD18}" xr6:coauthVersionLast="46" xr6:coauthVersionMax="46" xr10:uidLastSave="{00000000-0000-0000-0000-000000000000}"/>
  <bookViews>
    <workbookView xWindow="2340" yWindow="2340" windowWidth="21600" windowHeight="11385" tabRatio="688" activeTab="2" xr2:uid="{60F455CF-C0B8-4874-BF50-85BAA2334AA4}"/>
  </bookViews>
  <sheets>
    <sheet name="Instructions" sheetId="1" r:id="rId1"/>
    <sheet name="Category 1" sheetId="2" r:id="rId2"/>
    <sheet name="Category 3" sheetId="4" r:id="rId3"/>
    <sheet name="Category 4" sheetId="5" r:id="rId4"/>
    <sheet name="Category 5" sheetId="6" r:id="rId5"/>
    <sheet name="Category 6" sheetId="7" r:id="rId6"/>
    <sheet name="Category 7" sheetId="8"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4" i="7" l="1"/>
  <c r="C51" i="7" s="1"/>
  <c r="C39" i="6"/>
  <c r="C46" i="6" s="1"/>
  <c r="C39" i="5"/>
  <c r="C46" i="5" s="1"/>
  <c r="C39" i="4"/>
  <c r="C46" i="4" s="1"/>
  <c r="C39" i="2" l="1"/>
  <c r="C45" i="2" s="1"/>
</calcChain>
</file>

<file path=xl/sharedStrings.xml><?xml version="1.0" encoding="utf-8"?>
<sst xmlns="http://schemas.openxmlformats.org/spreadsheetml/2006/main" count="168" uniqueCount="100">
  <si>
    <t>INSTRUCTIONS</t>
  </si>
  <si>
    <t>Category 1 - Audio Equipment</t>
  </si>
  <si>
    <t>Manufacturer (List Alphabetically)</t>
  </si>
  <si>
    <t>Audio Mixers, Speaker Systems, Stereo Receivers/Equalizers, Compact Disc Players, MP3 Players, AM/FM Radio, Public Address Systems (including Portable), Portable Sound Systems, Wireless Microphone Systems, Amplifiers, Audio Cassette Recorder/Players</t>
  </si>
  <si>
    <t>Discount %</t>
  </si>
  <si>
    <t>Category 3 - Projection Equipment</t>
  </si>
  <si>
    <t>Video Projection Systems, Visual Presentation Boards, Projectors:  LCD, DLP (Digital Light Processing), Overhead, Slide</t>
  </si>
  <si>
    <t>Category 4 - Photographic Equipment</t>
  </si>
  <si>
    <t>Cameras, Digital Cameras, Digital Imaging, Stand Alone Printers for Digital Camera Printing only, SLR (small, medium &amp; large format), Film Holders, Slide Printers, Lens Accessories, Digital Memory Cards</t>
  </si>
  <si>
    <t>Category 5 - Screens/Display</t>
  </si>
  <si>
    <t>Projection Screens including:  Rear Projection, Motorized, Tripod, Portable &amp; Wall, Video Plasma Displays, LCD Panels, Interactive Whiteboards</t>
  </si>
  <si>
    <t>Category 6 - Peripherals/Accessories</t>
  </si>
  <si>
    <t>Products in this category will include those used in relation with Categories 1-5, such as:  Audio Visual Carts, Projector Mounting Systems, Podiums, Lecterns, Stands, Equipment Cases, Racks and Rack Mounting Equipment, Test Equipment, Batteries, Chargers, Cables, Connectors, Adapters, Multimedia Consoles and Control Systems, Switchers, Routers, Camera Accessories:  Various Lenses, Tripods, Fluid Heads, Camera Support Equipment.</t>
  </si>
  <si>
    <t>Average Discount:</t>
  </si>
  <si>
    <t>Cost points will be awarded by applying the reseller's average discount to the sample purchase below.  The proposal with the lowest resulting price will receive 600 Points.  The points allocated for cost on the other proposals will be determined according to the formula listed in Section 3.4 of this solicitation.</t>
  </si>
  <si>
    <t xml:space="preserve">Average Discount: </t>
  </si>
  <si>
    <t>2.  Each of the Six (6) categories has it's own cost schedule. At the bottom of this Cost Schedule Spreadsheet, select the Tab for the Category(s) for which you are submitting a proposal.</t>
  </si>
  <si>
    <t xml:space="preserve">Audio Equipment Item:  $599.98 x Average Discount % = </t>
  </si>
  <si>
    <t xml:space="preserve">Projection Equipment Item:  $549.99 x Average Discount % = </t>
  </si>
  <si>
    <t xml:space="preserve">Photographic Equipment Item:  $1396.95 x Average Discount % = </t>
  </si>
  <si>
    <t xml:space="preserve"> Screen/Display Item:  $655.95 x Avg. Discount % = </t>
  </si>
  <si>
    <t xml:space="preserve">Accessory item:  $549.00 x Avg. Discount % = </t>
  </si>
  <si>
    <t>SUBMITTAL FORM F - COST SCHEDULE</t>
  </si>
  <si>
    <t>ATTACHMENT C - SUBMITTAL FORM F - COST SCHEDULE</t>
  </si>
  <si>
    <t>ATTACHMENT C - SUBMITTAL FORM F  - COST SCHEDULE</t>
  </si>
  <si>
    <t>RFP #190000044</t>
  </si>
  <si>
    <t>ATTACHMENT C</t>
  </si>
  <si>
    <t>4. Write your company name, and Area Group Number in the appropriate lines of each Category Spreadsheet you are proposing.</t>
  </si>
  <si>
    <t xml:space="preserve">6.  Fill in the white boxes with the required information for each category you are proposing (this will automatically populate the green shaded boxes, which will be used for scoring purposes only).  Provide a whole number discount (e.g. 10%, not 10.3%) from Manufacture Price List for each Manufacturer you are an authorized dealer.  If not bidding, mark "No Bid" for that Category. </t>
  </si>
  <si>
    <t>8.  Completed Cost Schedules must be included in your proposal, sealed separately and labeled per instruction in section 2.10 "Proposal Submission Instructions."  Failure to include a completed Cost Schedule with your submittal will cause your submittal to be deemed non-responsive.</t>
  </si>
  <si>
    <t>Value-Add Service Options</t>
  </si>
  <si>
    <t xml:space="preserve">% Discount </t>
  </si>
  <si>
    <t>3. Category 7 of this Cost Schedule Spreadsheet is for entering any value-add discount off of normal rates for services your company may wish to include in its Master Agreement if awarded.  The discounts you list for this Category will not be evaluated in the cost equation for scoring in this solicitation, but they will be made part of the Master Agreement(s) resulting from this solicitation as value-add service options.  If your company does not wish to provide one or more of the services listed in this Category, leave those lines blank.  If there are any additional service options you would include that aren't listed, write them in the blank lines provided along with the discount to be applied to that service.  Value-added services not listed on this submittal form will not be allowed under this Master Agreement without prior written approval from the Lead State Procurement Officer.</t>
  </si>
  <si>
    <r>
      <t xml:space="preserve">5.  All Offerors </t>
    </r>
    <r>
      <rPr>
        <b/>
        <sz val="11"/>
        <color theme="1"/>
        <rFont val="Calibri"/>
        <family val="2"/>
        <scheme val="minor"/>
      </rPr>
      <t>must</t>
    </r>
    <r>
      <rPr>
        <sz val="11"/>
        <color theme="1"/>
        <rFont val="Calibri"/>
        <family val="2"/>
        <scheme val="minor"/>
      </rPr>
      <t xml:space="preserve"> be an established, authorized reseller for each of the Manufacturer's for which they are listing a discount.  </t>
    </r>
    <r>
      <rPr>
        <b/>
        <sz val="11"/>
        <color theme="1"/>
        <rFont val="Calibri"/>
        <family val="2"/>
        <scheme val="minor"/>
      </rPr>
      <t>A current, signed authorization agreement indicating that your company is authorized to provide such sales must be included with your cost proposal submittal.</t>
    </r>
  </si>
  <si>
    <t>AUDIO VIDEO EQUIPMENT AND SUPPLIES</t>
  </si>
  <si>
    <t>Audio Video Equipment and Supplies</t>
  </si>
  <si>
    <t>1.  Read and review RFP 190000044 (Audio Video Equipment and Supplies) to identify the two (2) Area Groups and Six (6) Categories of equipment and supplies  which will be included in this contract.</t>
  </si>
  <si>
    <t>7. All discounts offered must include all anticipated charges, including but not limited to, freight and delivery, warehousing, transaction fees, overhead, profits, and NASPO Administrative Fee (0.25%).  The proposed discount as awarded will be the minimum discount; higher discounts may be negotiated between the ordering Participating Entity and the Contractor, but the discount may not ever drop below the discount offered in this proposal.</t>
  </si>
  <si>
    <t>If Value-Add Service Options are requested, the Purchasing Entity may choose to request a quote only or require the Contractor to create a Statement of Work (SOW) detailing the exact scoping and pricing of the services to be provided.</t>
  </si>
  <si>
    <t>C2G</t>
  </si>
  <si>
    <t>CALIFONE</t>
  </si>
  <si>
    <t>CETECEA</t>
  </si>
  <si>
    <t>CYBER ACOUSTICS</t>
  </si>
  <si>
    <t>DELL</t>
  </si>
  <si>
    <t>FRONT ROW</t>
  </si>
  <si>
    <t>IOGEAR</t>
  </si>
  <si>
    <t>KRAMER ELECTRONICS</t>
  </si>
  <si>
    <t>LIGHTSPEED</t>
  </si>
  <si>
    <t>LOGITECH</t>
  </si>
  <si>
    <t>NEC</t>
  </si>
  <si>
    <t>POLY</t>
  </si>
  <si>
    <t>Offeror Company Name: CDW Government LLC</t>
  </si>
  <si>
    <t>Area Group Number: 1</t>
  </si>
  <si>
    <t>AVER INFORMATION</t>
  </si>
  <si>
    <t>BOXLIGHT</t>
  </si>
  <si>
    <t>CASIO</t>
  </si>
  <si>
    <t>ELMO PROJECTORS</t>
  </si>
  <si>
    <t>EPSON</t>
  </si>
  <si>
    <t>HITACHI PROJECTORS</t>
  </si>
  <si>
    <t>OPTOMA TECHNOLOGY</t>
  </si>
  <si>
    <t>PANASONIC</t>
  </si>
  <si>
    <t>PROMETHEAN</t>
  </si>
  <si>
    <t>SONY</t>
  </si>
  <si>
    <t>VIEWSONIC</t>
  </si>
  <si>
    <t>BENQ PERIPHERALS</t>
  </si>
  <si>
    <t>CHIEF MANUFACTURING</t>
  </si>
  <si>
    <t>LG ELECTRONICS</t>
  </si>
  <si>
    <t>NEWLINE INTERACTIVE</t>
  </si>
  <si>
    <t>PEERLESS</t>
  </si>
  <si>
    <t>PLANAR</t>
  </si>
  <si>
    <t>SAMSUNG</t>
  </si>
  <si>
    <t>SHARP ELECTRONICS</t>
  </si>
  <si>
    <t>SMART</t>
  </si>
  <si>
    <t>ADVANCED NETWORK DEVICES</t>
  </si>
  <si>
    <t>AIRTAME</t>
  </si>
  <si>
    <t>BELKIN</t>
  </si>
  <si>
    <t>ERGOTRON</t>
  </si>
  <si>
    <t>HP INC</t>
  </si>
  <si>
    <t>INCIPIO</t>
  </si>
  <si>
    <t>KANO</t>
  </si>
  <si>
    <t>KINDERLAB ROBOTICS</t>
  </si>
  <si>
    <t>MAKEY MAKEY</t>
  </si>
  <si>
    <t>MATTER &amp; FORM</t>
  </si>
  <si>
    <t>MERGE</t>
  </si>
  <si>
    <t>MODULAR ROBOTICS</t>
  </si>
  <si>
    <t>OZOBOT</t>
  </si>
  <si>
    <t>PI-TOP</t>
  </si>
  <si>
    <t>PIXELPRESS</t>
  </si>
  <si>
    <t>ROBOTIS</t>
  </si>
  <si>
    <t>SPECTRUM INDUSTRIES</t>
  </si>
  <si>
    <t>STARTECH COM</t>
  </si>
  <si>
    <t>TRIPP LITE</t>
  </si>
  <si>
    <t>WONDER WORKSHOP</t>
  </si>
  <si>
    <t>Blueprint to Design</t>
  </si>
  <si>
    <t xml:space="preserve">eSports Design </t>
  </si>
  <si>
    <t xml:space="preserve">Business Needs Assessment (ISAs) </t>
  </si>
  <si>
    <t xml:space="preserve">AV Design </t>
  </si>
  <si>
    <t xml:space="preserve">Unified Communication Pre-Sales Support </t>
  </si>
  <si>
    <t xml:space="preserve">Endpoint Threat Assessment </t>
  </si>
  <si>
    <t>Education Technology Strategists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</si>
</sst>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7" x14ac:knownFonts="1">
    <font>
      <sz val="11"/>
      <color theme="1"/>
      <name val="Calibri"/>
      <family val="2"/>
      <scheme val="minor"/>
    </font>
    <font>
      <b/>
      <sz val="11"/>
      <color theme="1"/>
      <name val="Calibri"/>
      <family val="2"/>
      <scheme val="minor"/>
    </font>
    <font>
      <b/>
      <sz val="12"/>
      <color theme="1"/>
      <name val="Arial"/>
      <family val="2"/>
    </font>
    <font>
      <sz val="11"/>
      <color theme="1"/>
      <name val="Calibri"/>
      <family val="2"/>
      <scheme val="minor"/>
    </font>
    <font>
      <sz val="11"/>
      <color theme="1"/>
      <name val="Times New Roman"/>
      <family val="1"/>
    </font>
    <font>
      <b/>
      <sz val="11"/>
      <color theme="1"/>
      <name val="Times New Roman"/>
      <family val="1"/>
    </font>
    <font>
      <sz val="10"/>
      <color theme="1"/>
      <name val="Calibri"/>
      <family val="2"/>
    </font>
  </fonts>
  <fills count="5">
    <fill>
      <patternFill patternType="none"/>
    </fill>
    <fill>
      <patternFill patternType="gray125"/>
    </fill>
    <fill>
      <patternFill patternType="solid">
        <fgColor theme="8"/>
        <bgColor indexed="64"/>
      </patternFill>
    </fill>
    <fill>
      <patternFill patternType="solid">
        <fgColor theme="9" tint="0.79998168889431442"/>
        <bgColor indexed="64"/>
      </patternFill>
    </fill>
    <fill>
      <patternFill patternType="solid">
        <fgColor theme="0"/>
        <bgColor indexed="64"/>
      </patternFill>
    </fill>
  </fills>
  <borders count="2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s>
  <cellStyleXfs count="5">
    <xf numFmtId="0" fontId="0" fillId="0" borderId="0"/>
    <xf numFmtId="9"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cellStyleXfs>
  <cellXfs count="59">
    <xf numFmtId="0" fontId="0" fillId="0" borderId="0" xfId="0"/>
    <xf numFmtId="0" fontId="2" fillId="0" borderId="0" xfId="0" applyFont="1" applyAlignment="1">
      <alignment horizontal="center" vertical="center"/>
    </xf>
    <xf numFmtId="0" fontId="2" fillId="0" borderId="0" xfId="0" applyFont="1" applyAlignment="1">
      <alignment horizontal="center"/>
    </xf>
    <xf numFmtId="0" fontId="0" fillId="0" borderId="0" xfId="0" applyAlignment="1">
      <alignment wrapText="1"/>
    </xf>
    <xf numFmtId="0" fontId="0" fillId="0" borderId="0" xfId="0" applyAlignment="1">
      <alignment horizontal="left" wrapText="1"/>
    </xf>
    <xf numFmtId="9" fontId="1" fillId="3" borderId="2" xfId="1" applyFont="1" applyFill="1" applyBorder="1" applyAlignment="1">
      <alignment horizontal="center" vertical="center"/>
    </xf>
    <xf numFmtId="9" fontId="0" fillId="0" borderId="2" xfId="1" applyFont="1" applyBorder="1" applyAlignment="1">
      <alignment horizontal="center" vertical="center"/>
    </xf>
    <xf numFmtId="0" fontId="0" fillId="0" borderId="0" xfId="0" applyAlignment="1">
      <alignment horizontal="left"/>
    </xf>
    <xf numFmtId="9" fontId="0" fillId="0" borderId="0" xfId="1" applyFont="1" applyAlignment="1">
      <alignment horizontal="center" vertical="center"/>
    </xf>
    <xf numFmtId="0" fontId="1" fillId="3" borderId="4" xfId="0" applyFont="1" applyFill="1" applyBorder="1" applyAlignment="1">
      <alignment horizontal="center"/>
    </xf>
    <xf numFmtId="0" fontId="0" fillId="0" borderId="1" xfId="0" applyBorder="1"/>
    <xf numFmtId="0" fontId="1" fillId="3" borderId="3" xfId="0" applyFont="1" applyFill="1" applyBorder="1" applyAlignment="1">
      <alignment horizontal="center"/>
    </xf>
    <xf numFmtId="0" fontId="0" fillId="0" borderId="3" xfId="0" applyBorder="1" applyAlignment="1">
      <alignment horizontal="left"/>
    </xf>
    <xf numFmtId="0" fontId="4" fillId="0" borderId="0" xfId="0" applyFont="1" applyAlignment="1">
      <alignment horizontal="center" vertical="center"/>
    </xf>
    <xf numFmtId="9" fontId="0" fillId="0" borderId="12" xfId="1" applyFont="1" applyBorder="1" applyAlignment="1">
      <alignment horizontal="center" vertical="center"/>
    </xf>
    <xf numFmtId="9" fontId="0" fillId="0" borderId="13" xfId="1" applyFont="1" applyBorder="1" applyAlignment="1">
      <alignment horizontal="center" vertical="center"/>
    </xf>
    <xf numFmtId="9" fontId="0" fillId="3" borderId="2" xfId="1" applyFont="1" applyFill="1" applyBorder="1" applyAlignment="1">
      <alignment horizontal="center" vertical="center"/>
    </xf>
    <xf numFmtId="44" fontId="5" fillId="3" borderId="10" xfId="2" applyFont="1" applyFill="1" applyBorder="1" applyAlignment="1">
      <alignment horizontal="left" vertical="center"/>
    </xf>
    <xf numFmtId="0" fontId="1" fillId="3" borderId="2" xfId="0" applyFont="1" applyFill="1" applyBorder="1" applyAlignment="1">
      <alignment horizontal="right"/>
    </xf>
    <xf numFmtId="0" fontId="1" fillId="4" borderId="14" xfId="0" applyFont="1" applyFill="1" applyBorder="1" applyAlignment="1">
      <alignment horizontal="right"/>
    </xf>
    <xf numFmtId="9" fontId="0" fillId="0" borderId="15" xfId="1" applyFont="1" applyBorder="1" applyAlignment="1">
      <alignment horizontal="center" vertical="center"/>
    </xf>
    <xf numFmtId="0" fontId="0" fillId="0" borderId="16" xfId="0" applyBorder="1"/>
    <xf numFmtId="0" fontId="0" fillId="0" borderId="13" xfId="0" applyBorder="1"/>
    <xf numFmtId="0" fontId="1" fillId="3" borderId="3" xfId="0" applyFont="1" applyFill="1" applyBorder="1" applyAlignment="1">
      <alignment horizontal="right"/>
    </xf>
    <xf numFmtId="0" fontId="2" fillId="2" borderId="0" xfId="0" applyFont="1" applyFill="1" applyAlignment="1">
      <alignment horizontal="center" vertical="center"/>
    </xf>
    <xf numFmtId="0" fontId="0" fillId="0" borderId="2" xfId="0" applyBorder="1" applyAlignment="1">
      <alignment horizontal="left"/>
    </xf>
    <xf numFmtId="0" fontId="0" fillId="0" borderId="2" xfId="0" applyBorder="1"/>
    <xf numFmtId="0" fontId="1" fillId="3" borderId="2" xfId="0" applyFont="1" applyFill="1" applyBorder="1" applyAlignment="1">
      <alignment horizontal="center"/>
    </xf>
    <xf numFmtId="0" fontId="0" fillId="0" borderId="0" xfId="0"/>
    <xf numFmtId="44" fontId="0" fillId="0" borderId="2" xfId="2" applyFont="1" applyBorder="1" applyAlignment="1">
      <alignment horizontal="left"/>
    </xf>
    <xf numFmtId="44" fontId="0" fillId="0" borderId="2" xfId="2" applyFont="1" applyBorder="1"/>
    <xf numFmtId="44" fontId="0" fillId="0" borderId="4" xfId="2" applyFont="1" applyBorder="1"/>
    <xf numFmtId="0" fontId="0" fillId="0" borderId="2" xfId="0" applyBorder="1"/>
    <xf numFmtId="0" fontId="3" fillId="0" borderId="3" xfId="3" applyBorder="1" applyAlignment="1">
      <alignment horizontal="left"/>
    </xf>
    <xf numFmtId="9" fontId="3" fillId="0" borderId="2" xfId="4" applyFont="1" applyBorder="1" applyAlignment="1">
      <alignment horizontal="center" vertical="center"/>
    </xf>
    <xf numFmtId="9" fontId="0" fillId="0" borderId="2" xfId="4" applyFont="1" applyBorder="1" applyAlignment="1">
      <alignment horizontal="center" vertical="center"/>
    </xf>
    <xf numFmtId="10" fontId="0" fillId="0" borderId="2" xfId="4" applyNumberFormat="1" applyFont="1" applyBorder="1" applyAlignment="1">
      <alignment horizontal="center" vertical="center"/>
    </xf>
    <xf numFmtId="0" fontId="3" fillId="0" borderId="3" xfId="3" applyFont="1" applyBorder="1" applyAlignment="1">
      <alignment horizontal="left"/>
    </xf>
    <xf numFmtId="0" fontId="0" fillId="0" borderId="3" xfId="3" applyFont="1" applyBorder="1" applyAlignment="1">
      <alignment horizontal="left"/>
    </xf>
    <xf numFmtId="9" fontId="0" fillId="0" borderId="2" xfId="2" applyNumberFormat="1" applyFont="1" applyBorder="1" applyAlignment="1">
      <alignment horizontal="right"/>
    </xf>
    <xf numFmtId="9" fontId="0" fillId="0" borderId="3" xfId="2" applyNumberFormat="1" applyFont="1" applyBorder="1" applyAlignment="1">
      <alignment horizontal="right"/>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0" fillId="0" borderId="6" xfId="0" applyBorder="1" applyAlignment="1">
      <alignment vertical="top" wrapText="1"/>
    </xf>
    <xf numFmtId="0" fontId="0" fillId="0" borderId="8" xfId="0" applyBorder="1" applyAlignment="1">
      <alignment vertical="top" wrapText="1"/>
    </xf>
    <xf numFmtId="0" fontId="0" fillId="0" borderId="7" xfId="0" applyBorder="1" applyAlignment="1">
      <alignment vertical="top" wrapText="1"/>
    </xf>
    <xf numFmtId="0" fontId="0" fillId="0" borderId="0" xfId="0" applyAlignment="1">
      <alignment horizontal="center"/>
    </xf>
    <xf numFmtId="0" fontId="1" fillId="3" borderId="1" xfId="0" applyFont="1" applyFill="1" applyBorder="1" applyAlignment="1">
      <alignment horizontal="center"/>
    </xf>
    <xf numFmtId="0" fontId="0" fillId="0" borderId="0" xfId="0" applyAlignment="1">
      <alignment vertical="top" wrapText="1"/>
    </xf>
    <xf numFmtId="0" fontId="1" fillId="0" borderId="5" xfId="0" applyFont="1" applyBorder="1"/>
    <xf numFmtId="0" fontId="1" fillId="0" borderId="4" xfId="0" applyFont="1" applyBorder="1"/>
    <xf numFmtId="0" fontId="1" fillId="3" borderId="2" xfId="0" applyFont="1" applyFill="1" applyBorder="1" applyAlignment="1">
      <alignment horizontal="center"/>
    </xf>
    <xf numFmtId="0" fontId="0" fillId="0" borderId="17" xfId="0" applyBorder="1" applyAlignment="1">
      <alignment horizontal="center"/>
    </xf>
    <xf numFmtId="0" fontId="0" fillId="0" borderId="16" xfId="0" applyBorder="1" applyAlignment="1">
      <alignment horizontal="center"/>
    </xf>
    <xf numFmtId="0" fontId="1" fillId="3" borderId="18" xfId="0" applyFont="1" applyFill="1" applyBorder="1" applyAlignment="1">
      <alignment horizontal="center"/>
    </xf>
    <xf numFmtId="0" fontId="1" fillId="3" borderId="14" xfId="0" applyFont="1" applyFill="1" applyBorder="1" applyAlignment="1">
      <alignment horizontal="center"/>
    </xf>
    <xf numFmtId="0" fontId="0" fillId="0" borderId="0" xfId="0"/>
    <xf numFmtId="0" fontId="6" fillId="0" borderId="19" xfId="0" applyFont="1" applyBorder="1" applyAlignment="1">
      <alignment horizontal="center" vertical="center" wrapText="1"/>
    </xf>
    <xf numFmtId="0" fontId="0" fillId="0" borderId="2" xfId="0" applyBorder="1"/>
  </cellXfs>
  <cellStyles count="5">
    <cellStyle name="Currency" xfId="2" builtinId="4"/>
    <cellStyle name="Normal" xfId="0" builtinId="0"/>
    <cellStyle name="Normal 2" xfId="3" xr:uid="{52995564-6365-41CF-AFFF-A98F87E79DC8}"/>
    <cellStyle name="Percent" xfId="1" builtinId="5"/>
    <cellStyle name="Percent 2" xfId="4" xr:uid="{0F91BFE8-87F6-49B1-A106-488AFFAC557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9CB42B-5B5A-4EBF-8BA6-D5E29FFF0468}">
  <sheetPr>
    <pageSetUpPr fitToPage="1"/>
  </sheetPr>
  <dimension ref="A1:A22"/>
  <sheetViews>
    <sheetView zoomScale="150" zoomScaleNormal="150" workbookViewId="0">
      <selection activeCell="A20" sqref="A20"/>
    </sheetView>
  </sheetViews>
  <sheetFormatPr defaultRowHeight="15" x14ac:dyDescent="0.25"/>
  <cols>
    <col min="1" max="1" width="100.28515625" customWidth="1"/>
  </cols>
  <sheetData>
    <row r="1" spans="1:1" ht="15.75" x14ac:dyDescent="0.25">
      <c r="A1" s="1" t="s">
        <v>25</v>
      </c>
    </row>
    <row r="2" spans="1:1" ht="15.75" x14ac:dyDescent="0.25">
      <c r="A2" s="2" t="s">
        <v>34</v>
      </c>
    </row>
    <row r="3" spans="1:1" ht="15.75" x14ac:dyDescent="0.25">
      <c r="A3" s="24" t="s">
        <v>26</v>
      </c>
    </row>
    <row r="4" spans="1:1" ht="15.75" x14ac:dyDescent="0.25">
      <c r="A4" s="2" t="s">
        <v>22</v>
      </c>
    </row>
    <row r="5" spans="1:1" ht="15.75" x14ac:dyDescent="0.25">
      <c r="A5" s="2" t="s">
        <v>0</v>
      </c>
    </row>
    <row r="8" spans="1:1" ht="30" x14ac:dyDescent="0.25">
      <c r="A8" s="3" t="s">
        <v>36</v>
      </c>
    </row>
    <row r="9" spans="1:1" x14ac:dyDescent="0.25">
      <c r="A9" s="3"/>
    </row>
    <row r="10" spans="1:1" ht="30" x14ac:dyDescent="0.25">
      <c r="A10" s="3" t="s">
        <v>16</v>
      </c>
    </row>
    <row r="11" spans="1:1" x14ac:dyDescent="0.25">
      <c r="A11" s="3"/>
    </row>
    <row r="12" spans="1:1" ht="130.5" customHeight="1" x14ac:dyDescent="0.25">
      <c r="A12" s="3" t="s">
        <v>32</v>
      </c>
    </row>
    <row r="13" spans="1:1" x14ac:dyDescent="0.25">
      <c r="A13" s="3"/>
    </row>
    <row r="14" spans="1:1" ht="27.75" customHeight="1" x14ac:dyDescent="0.25">
      <c r="A14" s="3" t="s">
        <v>27</v>
      </c>
    </row>
    <row r="15" spans="1:1" ht="16.5" customHeight="1" x14ac:dyDescent="0.25">
      <c r="A15" s="3"/>
    </row>
    <row r="16" spans="1:1" ht="45" x14ac:dyDescent="0.25">
      <c r="A16" s="4" t="s">
        <v>33</v>
      </c>
    </row>
    <row r="17" spans="1:1" x14ac:dyDescent="0.25">
      <c r="A17" s="3"/>
    </row>
    <row r="18" spans="1:1" ht="60" x14ac:dyDescent="0.25">
      <c r="A18" s="4" t="s">
        <v>28</v>
      </c>
    </row>
    <row r="19" spans="1:1" x14ac:dyDescent="0.25">
      <c r="A19" s="4"/>
    </row>
    <row r="20" spans="1:1" ht="75" x14ac:dyDescent="0.25">
      <c r="A20" s="4" t="s">
        <v>37</v>
      </c>
    </row>
    <row r="22" spans="1:1" ht="45" x14ac:dyDescent="0.25">
      <c r="A22" s="3" t="s">
        <v>29</v>
      </c>
    </row>
  </sheetData>
  <pageMargins left="0.7" right="0.7" top="0.75" bottom="0.75" header="0.3" footer="0.3"/>
  <pageSetup scale="9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FD632-6C9A-4573-9CC1-CBE78C76C014}">
  <sheetPr>
    <pageSetUpPr fitToPage="1"/>
  </sheetPr>
  <dimension ref="A1:D45"/>
  <sheetViews>
    <sheetView showGridLines="0" zoomScaleNormal="100" workbookViewId="0">
      <selection activeCell="A4" sqref="A4:C5"/>
    </sheetView>
  </sheetViews>
  <sheetFormatPr defaultRowHeight="15" x14ac:dyDescent="0.25"/>
  <cols>
    <col min="1" max="1" width="33.85546875" customWidth="1"/>
    <col min="2" max="2" width="43.42578125" style="7" customWidth="1"/>
    <col min="3" max="3" width="19.28515625" style="8" customWidth="1"/>
    <col min="5" max="5" width="68.85546875" customWidth="1"/>
  </cols>
  <sheetData>
    <row r="1" spans="1:3" x14ac:dyDescent="0.25">
      <c r="A1" s="46" t="s">
        <v>25</v>
      </c>
      <c r="B1" s="46"/>
      <c r="C1" s="46"/>
    </row>
    <row r="2" spans="1:3" x14ac:dyDescent="0.25">
      <c r="A2" s="46" t="s">
        <v>35</v>
      </c>
      <c r="B2" s="46"/>
      <c r="C2" s="46"/>
    </row>
    <row r="3" spans="1:3" x14ac:dyDescent="0.25">
      <c r="A3" s="47" t="s">
        <v>23</v>
      </c>
      <c r="B3" s="47"/>
      <c r="C3" s="47"/>
    </row>
    <row r="4" spans="1:3" ht="25.5" customHeight="1" x14ac:dyDescent="0.25">
      <c r="A4" s="49" t="s">
        <v>51</v>
      </c>
      <c r="B4" s="49"/>
      <c r="C4" s="50"/>
    </row>
    <row r="5" spans="1:3" ht="26.25" customHeight="1" x14ac:dyDescent="0.25">
      <c r="A5" s="49" t="s">
        <v>52</v>
      </c>
      <c r="B5" s="49"/>
      <c r="C5" s="50"/>
    </row>
    <row r="6" spans="1:3" x14ac:dyDescent="0.25">
      <c r="A6" s="9" t="s">
        <v>1</v>
      </c>
      <c r="B6" s="11" t="s">
        <v>2</v>
      </c>
      <c r="C6" s="5" t="s">
        <v>4</v>
      </c>
    </row>
    <row r="7" spans="1:3" ht="17.25" customHeight="1" x14ac:dyDescent="0.25">
      <c r="A7" s="48" t="s">
        <v>3</v>
      </c>
      <c r="B7" s="33" t="s">
        <v>39</v>
      </c>
      <c r="C7" s="34">
        <v>0.35</v>
      </c>
    </row>
    <row r="8" spans="1:3" x14ac:dyDescent="0.25">
      <c r="A8" s="48"/>
      <c r="B8" s="33" t="s">
        <v>40</v>
      </c>
      <c r="C8" s="34">
        <v>0.3</v>
      </c>
    </row>
    <row r="9" spans="1:3" x14ac:dyDescent="0.25">
      <c r="A9" s="48"/>
      <c r="B9" s="33" t="s">
        <v>41</v>
      </c>
      <c r="C9" s="34">
        <v>0.1</v>
      </c>
    </row>
    <row r="10" spans="1:3" x14ac:dyDescent="0.25">
      <c r="A10" s="48"/>
      <c r="B10" s="33" t="s">
        <v>42</v>
      </c>
      <c r="C10" s="34">
        <v>0.09</v>
      </c>
    </row>
    <row r="11" spans="1:3" x14ac:dyDescent="0.25">
      <c r="A11" s="48"/>
      <c r="B11" s="33" t="s">
        <v>43</v>
      </c>
      <c r="C11" s="34">
        <v>0.24</v>
      </c>
    </row>
    <row r="12" spans="1:3" x14ac:dyDescent="0.25">
      <c r="A12" s="48"/>
      <c r="B12" s="33" t="s">
        <v>44</v>
      </c>
      <c r="C12" s="34">
        <v>0.05</v>
      </c>
    </row>
    <row r="13" spans="1:3" x14ac:dyDescent="0.25">
      <c r="A13" s="48"/>
      <c r="B13" s="33" t="s">
        <v>45</v>
      </c>
      <c r="C13" s="34">
        <v>0.1</v>
      </c>
    </row>
    <row r="14" spans="1:3" x14ac:dyDescent="0.25">
      <c r="A14" s="48"/>
      <c r="B14" s="33" t="s">
        <v>46</v>
      </c>
      <c r="C14" s="34">
        <v>0.37</v>
      </c>
    </row>
    <row r="15" spans="1:3" x14ac:dyDescent="0.25">
      <c r="A15" s="48"/>
      <c r="B15" s="33" t="s">
        <v>47</v>
      </c>
      <c r="C15" s="34">
        <v>0.19</v>
      </c>
    </row>
    <row r="16" spans="1:3" x14ac:dyDescent="0.25">
      <c r="A16" s="48"/>
      <c r="B16" s="33" t="s">
        <v>48</v>
      </c>
      <c r="C16" s="34">
        <v>0.23</v>
      </c>
    </row>
    <row r="17" spans="1:3" x14ac:dyDescent="0.25">
      <c r="A17" s="48"/>
      <c r="B17" s="33" t="s">
        <v>49</v>
      </c>
      <c r="C17" s="34">
        <v>0.09</v>
      </c>
    </row>
    <row r="18" spans="1:3" x14ac:dyDescent="0.25">
      <c r="A18" s="48"/>
      <c r="B18" s="33" t="s">
        <v>50</v>
      </c>
      <c r="C18" s="34">
        <v>0.2</v>
      </c>
    </row>
    <row r="19" spans="1:3" x14ac:dyDescent="0.25">
      <c r="A19" s="48"/>
      <c r="B19" s="12"/>
      <c r="C19" s="6"/>
    </row>
    <row r="20" spans="1:3" x14ac:dyDescent="0.25">
      <c r="A20" s="48"/>
      <c r="B20" s="12"/>
      <c r="C20" s="6"/>
    </row>
    <row r="21" spans="1:3" x14ac:dyDescent="0.25">
      <c r="A21" s="48"/>
      <c r="B21" s="12"/>
      <c r="C21" s="6"/>
    </row>
    <row r="22" spans="1:3" x14ac:dyDescent="0.25">
      <c r="A22" s="48"/>
      <c r="B22" s="12"/>
      <c r="C22" s="6"/>
    </row>
    <row r="23" spans="1:3" x14ac:dyDescent="0.25">
      <c r="A23" s="48"/>
      <c r="B23" s="12"/>
      <c r="C23" s="6"/>
    </row>
    <row r="24" spans="1:3" x14ac:dyDescent="0.25">
      <c r="A24" s="48"/>
      <c r="B24" s="12"/>
      <c r="C24" s="6"/>
    </row>
    <row r="25" spans="1:3" x14ac:dyDescent="0.25">
      <c r="A25" s="48"/>
      <c r="B25" s="12"/>
      <c r="C25" s="6"/>
    </row>
    <row r="26" spans="1:3" x14ac:dyDescent="0.25">
      <c r="B26" s="12"/>
      <c r="C26" s="6"/>
    </row>
    <row r="27" spans="1:3" x14ac:dyDescent="0.25">
      <c r="B27" s="12"/>
      <c r="C27" s="6"/>
    </row>
    <row r="28" spans="1:3" x14ac:dyDescent="0.25">
      <c r="B28" s="12"/>
      <c r="C28" s="6"/>
    </row>
    <row r="29" spans="1:3" x14ac:dyDescent="0.25">
      <c r="B29" s="12"/>
      <c r="C29" s="6"/>
    </row>
    <row r="30" spans="1:3" x14ac:dyDescent="0.25">
      <c r="B30" s="12"/>
      <c r="C30" s="6"/>
    </row>
    <row r="31" spans="1:3" x14ac:dyDescent="0.25">
      <c r="B31" s="12"/>
      <c r="C31" s="6"/>
    </row>
    <row r="32" spans="1:3" x14ac:dyDescent="0.25">
      <c r="B32" s="12"/>
      <c r="C32" s="6"/>
    </row>
    <row r="33" spans="1:4" x14ac:dyDescent="0.25">
      <c r="B33" s="12"/>
      <c r="C33" s="6"/>
    </row>
    <row r="34" spans="1:4" x14ac:dyDescent="0.25">
      <c r="B34" s="12"/>
      <c r="C34" s="6"/>
    </row>
    <row r="35" spans="1:4" x14ac:dyDescent="0.25">
      <c r="B35" s="12"/>
      <c r="C35" s="6"/>
    </row>
    <row r="36" spans="1:4" x14ac:dyDescent="0.25">
      <c r="B36" s="12"/>
      <c r="C36" s="6"/>
    </row>
    <row r="37" spans="1:4" x14ac:dyDescent="0.25">
      <c r="B37" s="12"/>
      <c r="C37" s="6"/>
    </row>
    <row r="38" spans="1:4" x14ac:dyDescent="0.25">
      <c r="B38" s="12"/>
      <c r="C38" s="6"/>
    </row>
    <row r="39" spans="1:4" x14ac:dyDescent="0.25">
      <c r="A39" s="19"/>
      <c r="B39" s="18" t="s">
        <v>15</v>
      </c>
      <c r="C39" s="16">
        <f>AVERAGE(C7:C38)</f>
        <v>0.1925</v>
      </c>
    </row>
    <row r="40" spans="1:4" x14ac:dyDescent="0.25">
      <c r="C40" s="20"/>
    </row>
    <row r="41" spans="1:4" ht="15.75" thickBot="1" x14ac:dyDescent="0.3">
      <c r="C41" s="15"/>
    </row>
    <row r="42" spans="1:4" ht="50.25" customHeight="1" thickBot="1" x14ac:dyDescent="0.3">
      <c r="A42" s="43" t="s">
        <v>14</v>
      </c>
      <c r="B42" s="44"/>
      <c r="C42" s="45"/>
    </row>
    <row r="43" spans="1:4" x14ac:dyDescent="0.25">
      <c r="C43" s="14"/>
    </row>
    <row r="44" spans="1:4" ht="15.75" thickBot="1" x14ac:dyDescent="0.3">
      <c r="C44" s="15"/>
    </row>
    <row r="45" spans="1:4" ht="19.5" customHeight="1" thickBot="1" x14ac:dyDescent="0.3">
      <c r="A45" s="41" t="s">
        <v>17</v>
      </c>
      <c r="B45" s="42"/>
      <c r="C45" s="17">
        <f>599.98-(599.98*C39)</f>
        <v>484.48385000000002</v>
      </c>
      <c r="D45" s="13"/>
    </row>
  </sheetData>
  <mergeCells count="8">
    <mergeCell ref="A45:B45"/>
    <mergeCell ref="A42:C42"/>
    <mergeCell ref="A1:C1"/>
    <mergeCell ref="A2:C2"/>
    <mergeCell ref="A3:C3"/>
    <mergeCell ref="A7:A25"/>
    <mergeCell ref="A4:C4"/>
    <mergeCell ref="A5:C5"/>
  </mergeCells>
  <printOptions horizontalCentered="1"/>
  <pageMargins left="0.25" right="0.25" top="0.25" bottom="0.25" header="0.3" footer="0.3"/>
  <pageSetup fitToHeight="0" orientation="portrait" r:id="rId1"/>
  <ignoredErrors>
    <ignoredError sqref="C45 C39" evalErro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4751DF-3996-4C95-A372-A519BCE1BD48}">
  <dimension ref="A1:C46"/>
  <sheetViews>
    <sheetView showGridLines="0" tabSelected="1" workbookViewId="0">
      <selection activeCell="B7" sqref="B7:C30"/>
    </sheetView>
  </sheetViews>
  <sheetFormatPr defaultRowHeight="15" x14ac:dyDescent="0.25"/>
  <cols>
    <col min="1" max="1" width="34.140625" customWidth="1"/>
    <col min="2" max="2" width="43.42578125" customWidth="1"/>
    <col min="3" max="3" width="18.85546875" customWidth="1"/>
  </cols>
  <sheetData>
    <row r="1" spans="1:3" x14ac:dyDescent="0.25">
      <c r="A1" s="46" t="s">
        <v>25</v>
      </c>
      <c r="B1" s="46"/>
      <c r="C1" s="46"/>
    </row>
    <row r="2" spans="1:3" x14ac:dyDescent="0.25">
      <c r="A2" s="46" t="s">
        <v>35</v>
      </c>
      <c r="B2" s="46"/>
      <c r="C2" s="46"/>
    </row>
    <row r="3" spans="1:3" x14ac:dyDescent="0.25">
      <c r="A3" s="47" t="s">
        <v>23</v>
      </c>
      <c r="B3" s="47"/>
      <c r="C3" s="47"/>
    </row>
    <row r="4" spans="1:3" ht="23.25" customHeight="1" x14ac:dyDescent="0.25">
      <c r="A4" s="49" t="s">
        <v>51</v>
      </c>
      <c r="B4" s="49"/>
      <c r="C4" s="50"/>
    </row>
    <row r="5" spans="1:3" ht="22.5" customHeight="1" x14ac:dyDescent="0.25">
      <c r="A5" s="49" t="s">
        <v>52</v>
      </c>
      <c r="B5" s="49"/>
      <c r="C5" s="50"/>
    </row>
    <row r="6" spans="1:3" x14ac:dyDescent="0.25">
      <c r="A6" s="9" t="s">
        <v>5</v>
      </c>
      <c r="B6" s="11" t="s">
        <v>2</v>
      </c>
      <c r="C6" s="5" t="s">
        <v>4</v>
      </c>
    </row>
    <row r="7" spans="1:3" x14ac:dyDescent="0.25">
      <c r="A7" s="48" t="s">
        <v>6</v>
      </c>
      <c r="B7" s="33" t="s">
        <v>53</v>
      </c>
      <c r="C7" s="35">
        <v>0.16</v>
      </c>
    </row>
    <row r="8" spans="1:3" x14ac:dyDescent="0.25">
      <c r="A8" s="48"/>
      <c r="B8" s="33" t="s">
        <v>54</v>
      </c>
      <c r="C8" s="35">
        <v>0.1</v>
      </c>
    </row>
    <row r="9" spans="1:3" x14ac:dyDescent="0.25">
      <c r="A9" s="48"/>
      <c r="B9" s="33" t="s">
        <v>55</v>
      </c>
      <c r="C9" s="35">
        <v>0.36</v>
      </c>
    </row>
    <row r="10" spans="1:3" x14ac:dyDescent="0.25">
      <c r="A10" s="48"/>
      <c r="B10" s="33" t="s">
        <v>43</v>
      </c>
      <c r="C10" s="35">
        <v>0.24</v>
      </c>
    </row>
    <row r="11" spans="1:3" x14ac:dyDescent="0.25">
      <c r="A11" s="48"/>
      <c r="B11" s="33" t="s">
        <v>56</v>
      </c>
      <c r="C11" s="35">
        <v>0.2</v>
      </c>
    </row>
    <row r="12" spans="1:3" x14ac:dyDescent="0.25">
      <c r="A12" s="48"/>
      <c r="B12" s="33" t="s">
        <v>57</v>
      </c>
      <c r="C12" s="35">
        <v>0.57999999999999996</v>
      </c>
    </row>
    <row r="13" spans="1:3" x14ac:dyDescent="0.25">
      <c r="A13" s="48"/>
      <c r="B13" s="33" t="s">
        <v>58</v>
      </c>
      <c r="C13" s="35">
        <v>0.41</v>
      </c>
    </row>
    <row r="14" spans="1:3" x14ac:dyDescent="0.25">
      <c r="A14" s="48"/>
      <c r="B14" s="33" t="s">
        <v>49</v>
      </c>
      <c r="C14" s="35">
        <v>0.32</v>
      </c>
    </row>
    <row r="15" spans="1:3" x14ac:dyDescent="0.25">
      <c r="A15" s="48"/>
      <c r="B15" s="33" t="s">
        <v>59</v>
      </c>
      <c r="C15" s="35">
        <v>0.57999999999999996</v>
      </c>
    </row>
    <row r="16" spans="1:3" x14ac:dyDescent="0.25">
      <c r="A16" s="48"/>
      <c r="B16" s="33" t="s">
        <v>60</v>
      </c>
      <c r="C16" s="35">
        <v>0.47</v>
      </c>
    </row>
    <row r="17" spans="1:3" x14ac:dyDescent="0.25">
      <c r="A17" s="48"/>
      <c r="B17" s="33" t="s">
        <v>61</v>
      </c>
      <c r="C17" s="35">
        <v>0.37</v>
      </c>
    </row>
    <row r="18" spans="1:3" x14ac:dyDescent="0.25">
      <c r="A18" s="48"/>
      <c r="B18" s="33" t="s">
        <v>62</v>
      </c>
      <c r="C18" s="35">
        <v>0.4</v>
      </c>
    </row>
    <row r="19" spans="1:3" x14ac:dyDescent="0.25">
      <c r="A19" s="48"/>
      <c r="B19" s="33" t="s">
        <v>63</v>
      </c>
      <c r="C19" s="35">
        <v>0.35</v>
      </c>
    </row>
    <row r="20" spans="1:3" x14ac:dyDescent="0.25">
      <c r="A20" s="48"/>
      <c r="B20" s="33"/>
      <c r="C20" s="35"/>
    </row>
    <row r="21" spans="1:3" x14ac:dyDescent="0.25">
      <c r="A21" s="48"/>
      <c r="B21" s="12"/>
      <c r="C21" s="6"/>
    </row>
    <row r="22" spans="1:3" x14ac:dyDescent="0.25">
      <c r="A22" s="48"/>
      <c r="B22" s="12"/>
      <c r="C22" s="6"/>
    </row>
    <row r="23" spans="1:3" x14ac:dyDescent="0.25">
      <c r="A23" s="48"/>
      <c r="B23" s="12"/>
      <c r="C23" s="6"/>
    </row>
    <row r="24" spans="1:3" x14ac:dyDescent="0.25">
      <c r="A24" s="48"/>
      <c r="B24" s="12"/>
      <c r="C24" s="6"/>
    </row>
    <row r="25" spans="1:3" x14ac:dyDescent="0.25">
      <c r="A25" s="48"/>
      <c r="B25" s="12"/>
      <c r="C25" s="6"/>
    </row>
    <row r="26" spans="1:3" x14ac:dyDescent="0.25">
      <c r="A26" s="48"/>
      <c r="B26" s="12"/>
      <c r="C26" s="6"/>
    </row>
    <row r="27" spans="1:3" x14ac:dyDescent="0.25">
      <c r="A27" s="48"/>
      <c r="B27" s="12"/>
      <c r="C27" s="6"/>
    </row>
    <row r="28" spans="1:3" x14ac:dyDescent="0.25">
      <c r="A28" s="48"/>
      <c r="B28" s="12"/>
      <c r="C28" s="6"/>
    </row>
    <row r="29" spans="1:3" x14ac:dyDescent="0.25">
      <c r="A29" s="48"/>
      <c r="B29" s="12"/>
      <c r="C29" s="6"/>
    </row>
    <row r="30" spans="1:3" x14ac:dyDescent="0.25">
      <c r="A30" s="48"/>
      <c r="B30" s="12"/>
      <c r="C30" s="6"/>
    </row>
    <row r="31" spans="1:3" x14ac:dyDescent="0.25">
      <c r="A31" s="48"/>
      <c r="B31" s="12"/>
      <c r="C31" s="6"/>
    </row>
    <row r="32" spans="1:3" x14ac:dyDescent="0.25">
      <c r="A32" s="48"/>
      <c r="B32" s="12"/>
      <c r="C32" s="6"/>
    </row>
    <row r="33" spans="1:3" x14ac:dyDescent="0.25">
      <c r="A33" s="48"/>
      <c r="B33" s="12"/>
      <c r="C33" s="6"/>
    </row>
    <row r="34" spans="1:3" x14ac:dyDescent="0.25">
      <c r="A34" s="48"/>
      <c r="B34" s="12"/>
      <c r="C34" s="6"/>
    </row>
    <row r="35" spans="1:3" x14ac:dyDescent="0.25">
      <c r="A35" s="48"/>
      <c r="B35" s="12"/>
      <c r="C35" s="6"/>
    </row>
    <row r="36" spans="1:3" x14ac:dyDescent="0.25">
      <c r="A36" s="48"/>
      <c r="B36" s="12"/>
      <c r="C36" s="6"/>
    </row>
    <row r="37" spans="1:3" x14ac:dyDescent="0.25">
      <c r="A37" s="48"/>
      <c r="B37" s="12"/>
      <c r="C37" s="6"/>
    </row>
    <row r="38" spans="1:3" x14ac:dyDescent="0.25">
      <c r="A38" s="48"/>
      <c r="B38" s="12"/>
      <c r="C38" s="6"/>
    </row>
    <row r="39" spans="1:3" x14ac:dyDescent="0.25">
      <c r="A39" s="10"/>
      <c r="B39" s="23" t="s">
        <v>13</v>
      </c>
      <c r="C39" s="16">
        <f>AVERAGE(C7:C38)</f>
        <v>0.34923076923076923</v>
      </c>
    </row>
    <row r="40" spans="1:3" x14ac:dyDescent="0.25">
      <c r="C40" s="21"/>
    </row>
    <row r="41" spans="1:3" x14ac:dyDescent="0.25">
      <c r="C41" s="21"/>
    </row>
    <row r="42" spans="1:3" ht="15.75" thickBot="1" x14ac:dyDescent="0.3">
      <c r="C42" s="22"/>
    </row>
    <row r="43" spans="1:3" ht="49.5" customHeight="1" thickBot="1" x14ac:dyDescent="0.3">
      <c r="A43" s="43" t="s">
        <v>14</v>
      </c>
      <c r="B43" s="44"/>
      <c r="C43" s="45"/>
    </row>
    <row r="44" spans="1:3" x14ac:dyDescent="0.25">
      <c r="B44" s="7"/>
      <c r="C44" s="14"/>
    </row>
    <row r="45" spans="1:3" ht="15.75" thickBot="1" x14ac:dyDescent="0.3">
      <c r="B45" s="7"/>
      <c r="C45" s="15"/>
    </row>
    <row r="46" spans="1:3" ht="15.75" thickBot="1" x14ac:dyDescent="0.3">
      <c r="A46" s="41" t="s">
        <v>18</v>
      </c>
      <c r="B46" s="42"/>
      <c r="C46" s="17">
        <f>549.99-(549.99*C39)</f>
        <v>357.91656923076926</v>
      </c>
    </row>
  </sheetData>
  <mergeCells count="8">
    <mergeCell ref="A43:C43"/>
    <mergeCell ref="A46:B46"/>
    <mergeCell ref="A1:C1"/>
    <mergeCell ref="A2:C2"/>
    <mergeCell ref="A3:C3"/>
    <mergeCell ref="A4:C4"/>
    <mergeCell ref="A7:A38"/>
    <mergeCell ref="A5:C5"/>
  </mergeCells>
  <pageMargins left="0.25" right="0.25" top="0.25" bottom="0.25" header="0.3" footer="0.3"/>
  <pageSetup orientation="portrait" r:id="rId1"/>
  <ignoredErrors>
    <ignoredError sqref="C39 C46" evalErro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7E7D3-E2AB-4C1D-9A3A-4830C8B31EAD}">
  <dimension ref="A1:C46"/>
  <sheetViews>
    <sheetView showGridLines="0" workbookViewId="0">
      <selection activeCell="B7" sqref="B7:C7"/>
    </sheetView>
  </sheetViews>
  <sheetFormatPr defaultRowHeight="15" x14ac:dyDescent="0.25"/>
  <cols>
    <col min="1" max="1" width="34" customWidth="1"/>
    <col min="2" max="2" width="43.7109375" customWidth="1"/>
    <col min="3" max="3" width="20.140625" customWidth="1"/>
  </cols>
  <sheetData>
    <row r="1" spans="1:3" x14ac:dyDescent="0.25">
      <c r="A1" s="46" t="s">
        <v>25</v>
      </c>
      <c r="B1" s="46"/>
      <c r="C1" s="46"/>
    </row>
    <row r="2" spans="1:3" x14ac:dyDescent="0.25">
      <c r="A2" s="46" t="s">
        <v>35</v>
      </c>
      <c r="B2" s="46"/>
      <c r="C2" s="46"/>
    </row>
    <row r="3" spans="1:3" x14ac:dyDescent="0.25">
      <c r="A3" s="47" t="s">
        <v>23</v>
      </c>
      <c r="B3" s="47"/>
      <c r="C3" s="47"/>
    </row>
    <row r="4" spans="1:3" ht="22.5" customHeight="1" x14ac:dyDescent="0.25">
      <c r="A4" s="49" t="s">
        <v>51</v>
      </c>
      <c r="B4" s="49"/>
      <c r="C4" s="50"/>
    </row>
    <row r="5" spans="1:3" ht="22.5" customHeight="1" x14ac:dyDescent="0.25">
      <c r="A5" s="49" t="s">
        <v>52</v>
      </c>
      <c r="B5" s="49"/>
      <c r="C5" s="50"/>
    </row>
    <row r="6" spans="1:3" x14ac:dyDescent="0.25">
      <c r="A6" s="9" t="s">
        <v>7</v>
      </c>
      <c r="B6" s="11" t="s">
        <v>2</v>
      </c>
      <c r="C6" s="5" t="s">
        <v>4</v>
      </c>
    </row>
    <row r="7" spans="1:3" x14ac:dyDescent="0.25">
      <c r="A7" s="48" t="s">
        <v>8</v>
      </c>
      <c r="B7" s="33" t="s">
        <v>60</v>
      </c>
      <c r="C7" s="35">
        <v>0.27</v>
      </c>
    </row>
    <row r="8" spans="1:3" x14ac:dyDescent="0.25">
      <c r="A8" s="48"/>
      <c r="B8" s="12"/>
      <c r="C8" s="6"/>
    </row>
    <row r="9" spans="1:3" x14ac:dyDescent="0.25">
      <c r="A9" s="48"/>
      <c r="B9" s="12"/>
      <c r="C9" s="6"/>
    </row>
    <row r="10" spans="1:3" x14ac:dyDescent="0.25">
      <c r="A10" s="48"/>
      <c r="B10" s="12"/>
      <c r="C10" s="6"/>
    </row>
    <row r="11" spans="1:3" x14ac:dyDescent="0.25">
      <c r="A11" s="48"/>
      <c r="B11" s="12"/>
      <c r="C11" s="6"/>
    </row>
    <row r="12" spans="1:3" x14ac:dyDescent="0.25">
      <c r="A12" s="48"/>
      <c r="B12" s="12"/>
      <c r="C12" s="6"/>
    </row>
    <row r="13" spans="1:3" x14ac:dyDescent="0.25">
      <c r="A13" s="48"/>
      <c r="B13" s="12"/>
      <c r="C13" s="6"/>
    </row>
    <row r="14" spans="1:3" x14ac:dyDescent="0.25">
      <c r="A14" s="48"/>
      <c r="B14" s="12"/>
      <c r="C14" s="6"/>
    </row>
    <row r="15" spans="1:3" x14ac:dyDescent="0.25">
      <c r="A15" s="48"/>
      <c r="B15" s="12"/>
      <c r="C15" s="6"/>
    </row>
    <row r="16" spans="1:3" x14ac:dyDescent="0.25">
      <c r="A16" s="48"/>
      <c r="B16" s="12"/>
      <c r="C16" s="6"/>
    </row>
    <row r="17" spans="1:3" x14ac:dyDescent="0.25">
      <c r="A17" s="48"/>
      <c r="B17" s="12"/>
      <c r="C17" s="6"/>
    </row>
    <row r="18" spans="1:3" x14ac:dyDescent="0.25">
      <c r="A18" s="48"/>
      <c r="B18" s="12"/>
      <c r="C18" s="6"/>
    </row>
    <row r="19" spans="1:3" x14ac:dyDescent="0.25">
      <c r="A19" s="48"/>
      <c r="B19" s="12"/>
      <c r="C19" s="6"/>
    </row>
    <row r="20" spans="1:3" x14ac:dyDescent="0.25">
      <c r="A20" s="48"/>
      <c r="B20" s="12"/>
      <c r="C20" s="6"/>
    </row>
    <row r="21" spans="1:3" x14ac:dyDescent="0.25">
      <c r="A21" s="48"/>
      <c r="B21" s="12"/>
      <c r="C21" s="6"/>
    </row>
    <row r="22" spans="1:3" x14ac:dyDescent="0.25">
      <c r="A22" s="48"/>
      <c r="B22" s="12"/>
      <c r="C22" s="6"/>
    </row>
    <row r="23" spans="1:3" x14ac:dyDescent="0.25">
      <c r="A23" s="48"/>
      <c r="B23" s="12"/>
      <c r="C23" s="6"/>
    </row>
    <row r="24" spans="1:3" x14ac:dyDescent="0.25">
      <c r="A24" s="48"/>
      <c r="B24" s="12"/>
      <c r="C24" s="6"/>
    </row>
    <row r="25" spans="1:3" x14ac:dyDescent="0.25">
      <c r="A25" s="48"/>
      <c r="B25" s="12"/>
      <c r="C25" s="6"/>
    </row>
    <row r="26" spans="1:3" x14ac:dyDescent="0.25">
      <c r="A26" s="48"/>
      <c r="B26" s="12"/>
      <c r="C26" s="6"/>
    </row>
    <row r="27" spans="1:3" x14ac:dyDescent="0.25">
      <c r="A27" s="48"/>
      <c r="B27" s="12"/>
      <c r="C27" s="6"/>
    </row>
    <row r="28" spans="1:3" x14ac:dyDescent="0.25">
      <c r="A28" s="48"/>
      <c r="B28" s="12"/>
      <c r="C28" s="6"/>
    </row>
    <row r="29" spans="1:3" x14ac:dyDescent="0.25">
      <c r="A29" s="48"/>
      <c r="B29" s="12"/>
      <c r="C29" s="6"/>
    </row>
    <row r="30" spans="1:3" x14ac:dyDescent="0.25">
      <c r="A30" s="48"/>
      <c r="B30" s="12"/>
      <c r="C30" s="6"/>
    </row>
    <row r="31" spans="1:3" x14ac:dyDescent="0.25">
      <c r="A31" s="48"/>
      <c r="B31" s="12"/>
      <c r="C31" s="6"/>
    </row>
    <row r="32" spans="1:3" x14ac:dyDescent="0.25">
      <c r="A32" s="48"/>
      <c r="B32" s="12"/>
      <c r="C32" s="6"/>
    </row>
    <row r="33" spans="1:3" x14ac:dyDescent="0.25">
      <c r="A33" s="48"/>
      <c r="B33" s="12"/>
      <c r="C33" s="6"/>
    </row>
    <row r="34" spans="1:3" x14ac:dyDescent="0.25">
      <c r="A34" s="48"/>
      <c r="B34" s="12"/>
      <c r="C34" s="6"/>
    </row>
    <row r="35" spans="1:3" x14ac:dyDescent="0.25">
      <c r="A35" s="48"/>
      <c r="B35" s="12"/>
      <c r="C35" s="6"/>
    </row>
    <row r="36" spans="1:3" x14ac:dyDescent="0.25">
      <c r="A36" s="48"/>
      <c r="B36" s="12"/>
      <c r="C36" s="6"/>
    </row>
    <row r="37" spans="1:3" x14ac:dyDescent="0.25">
      <c r="A37" s="48"/>
      <c r="B37" s="12"/>
      <c r="C37" s="6"/>
    </row>
    <row r="38" spans="1:3" x14ac:dyDescent="0.25">
      <c r="A38" s="48"/>
      <c r="B38" s="12"/>
      <c r="C38" s="6"/>
    </row>
    <row r="39" spans="1:3" x14ac:dyDescent="0.25">
      <c r="A39" s="10"/>
      <c r="B39" s="23" t="s">
        <v>13</v>
      </c>
      <c r="C39" s="16">
        <f>AVERAGE(C7:C38)</f>
        <v>0.27</v>
      </c>
    </row>
    <row r="40" spans="1:3" x14ac:dyDescent="0.25">
      <c r="C40" s="21"/>
    </row>
    <row r="41" spans="1:3" x14ac:dyDescent="0.25">
      <c r="C41" s="21"/>
    </row>
    <row r="42" spans="1:3" ht="15.75" thickBot="1" x14ac:dyDescent="0.3">
      <c r="C42" s="22"/>
    </row>
    <row r="43" spans="1:3" ht="47.25" customHeight="1" thickBot="1" x14ac:dyDescent="0.3">
      <c r="A43" s="43" t="s">
        <v>14</v>
      </c>
      <c r="B43" s="44"/>
      <c r="C43" s="45"/>
    </row>
    <row r="44" spans="1:3" x14ac:dyDescent="0.25">
      <c r="B44" s="7"/>
      <c r="C44" s="14"/>
    </row>
    <row r="45" spans="1:3" ht="15.75" thickBot="1" x14ac:dyDescent="0.3">
      <c r="B45" s="7"/>
      <c r="C45" s="15"/>
    </row>
    <row r="46" spans="1:3" ht="15.75" thickBot="1" x14ac:dyDescent="0.3">
      <c r="A46" s="41" t="s">
        <v>19</v>
      </c>
      <c r="B46" s="42"/>
      <c r="C46" s="17">
        <f>1396.95-(1396.95*C39)</f>
        <v>1019.7735</v>
      </c>
    </row>
  </sheetData>
  <mergeCells count="8">
    <mergeCell ref="A43:C43"/>
    <mergeCell ref="A46:B46"/>
    <mergeCell ref="A1:C1"/>
    <mergeCell ref="A2:C2"/>
    <mergeCell ref="A3:C3"/>
    <mergeCell ref="A4:C4"/>
    <mergeCell ref="A7:A38"/>
    <mergeCell ref="A5:C5"/>
  </mergeCells>
  <pageMargins left="0.25" right="0.25" top="0.25" bottom="0.25" header="0.3" footer="0.3"/>
  <pageSetup orientation="portrait" r:id="rId1"/>
  <ignoredErrors>
    <ignoredError sqref="C39 C46"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5E8CAB-3774-4D20-8B15-F7AE51D55CC2}">
  <dimension ref="A1:C46"/>
  <sheetViews>
    <sheetView showGridLines="0" workbookViewId="0">
      <selection activeCell="B7" sqref="B7:C25"/>
    </sheetView>
  </sheetViews>
  <sheetFormatPr defaultRowHeight="15" x14ac:dyDescent="0.25"/>
  <cols>
    <col min="1" max="1" width="33.85546875" customWidth="1"/>
    <col min="2" max="2" width="43.7109375" customWidth="1"/>
    <col min="3" max="3" width="20.28515625" customWidth="1"/>
  </cols>
  <sheetData>
    <row r="1" spans="1:3" x14ac:dyDescent="0.25">
      <c r="A1" s="46" t="s">
        <v>25</v>
      </c>
      <c r="B1" s="46"/>
      <c r="C1" s="46"/>
    </row>
    <row r="2" spans="1:3" x14ac:dyDescent="0.25">
      <c r="A2" s="46" t="s">
        <v>35</v>
      </c>
      <c r="B2" s="46"/>
      <c r="C2" s="46"/>
    </row>
    <row r="3" spans="1:3" x14ac:dyDescent="0.25">
      <c r="A3" s="47" t="s">
        <v>23</v>
      </c>
      <c r="B3" s="47"/>
      <c r="C3" s="47"/>
    </row>
    <row r="4" spans="1:3" ht="22.5" customHeight="1" x14ac:dyDescent="0.25">
      <c r="A4" s="49" t="s">
        <v>51</v>
      </c>
      <c r="B4" s="49"/>
      <c r="C4" s="50"/>
    </row>
    <row r="5" spans="1:3" ht="22.5" customHeight="1" x14ac:dyDescent="0.25">
      <c r="A5" s="49" t="s">
        <v>52</v>
      </c>
      <c r="B5" s="49"/>
      <c r="C5" s="50"/>
    </row>
    <row r="6" spans="1:3" x14ac:dyDescent="0.25">
      <c r="A6" s="9" t="s">
        <v>9</v>
      </c>
      <c r="B6" s="11" t="s">
        <v>2</v>
      </c>
      <c r="C6" s="5" t="s">
        <v>4</v>
      </c>
    </row>
    <row r="7" spans="1:3" x14ac:dyDescent="0.25">
      <c r="A7" s="48" t="s">
        <v>10</v>
      </c>
      <c r="B7" s="33" t="s">
        <v>64</v>
      </c>
      <c r="C7" s="35">
        <v>0.11</v>
      </c>
    </row>
    <row r="8" spans="1:3" x14ac:dyDescent="0.25">
      <c r="A8" s="48"/>
      <c r="B8" s="33" t="s">
        <v>54</v>
      </c>
      <c r="C8" s="35">
        <v>0.16</v>
      </c>
    </row>
    <row r="9" spans="1:3" x14ac:dyDescent="0.25">
      <c r="A9" s="48"/>
      <c r="B9" s="33" t="s">
        <v>65</v>
      </c>
      <c r="C9" s="35">
        <v>0.38</v>
      </c>
    </row>
    <row r="10" spans="1:3" x14ac:dyDescent="0.25">
      <c r="A10" s="48"/>
      <c r="B10" s="33" t="s">
        <v>43</v>
      </c>
      <c r="C10" s="35">
        <v>0.24</v>
      </c>
    </row>
    <row r="11" spans="1:3" x14ac:dyDescent="0.25">
      <c r="A11" s="48"/>
      <c r="B11" s="33" t="s">
        <v>56</v>
      </c>
      <c r="C11" s="35">
        <v>0.25</v>
      </c>
    </row>
    <row r="12" spans="1:3" x14ac:dyDescent="0.25">
      <c r="A12" s="48"/>
      <c r="B12" s="33" t="s">
        <v>57</v>
      </c>
      <c r="C12" s="35">
        <v>0.57999999999999996</v>
      </c>
    </row>
    <row r="13" spans="1:3" x14ac:dyDescent="0.25">
      <c r="A13" s="48"/>
      <c r="B13" s="33" t="s">
        <v>66</v>
      </c>
      <c r="C13" s="35">
        <v>0.1</v>
      </c>
    </row>
    <row r="14" spans="1:3" x14ac:dyDescent="0.25">
      <c r="A14" s="48"/>
      <c r="B14" s="33" t="s">
        <v>49</v>
      </c>
      <c r="C14" s="35">
        <v>0.14000000000000001</v>
      </c>
    </row>
    <row r="15" spans="1:3" x14ac:dyDescent="0.25">
      <c r="A15" s="48"/>
      <c r="B15" s="33" t="s">
        <v>67</v>
      </c>
      <c r="C15" s="35">
        <v>0.06</v>
      </c>
    </row>
    <row r="16" spans="1:3" x14ac:dyDescent="0.25">
      <c r="A16" s="48"/>
      <c r="B16" s="33" t="s">
        <v>60</v>
      </c>
      <c r="C16" s="35">
        <v>0.47</v>
      </c>
    </row>
    <row r="17" spans="1:3" x14ac:dyDescent="0.25">
      <c r="A17" s="48"/>
      <c r="B17" s="33" t="s">
        <v>68</v>
      </c>
      <c r="C17" s="35">
        <v>0.48</v>
      </c>
    </row>
    <row r="18" spans="1:3" x14ac:dyDescent="0.25">
      <c r="A18" s="48"/>
      <c r="B18" s="33" t="s">
        <v>69</v>
      </c>
      <c r="C18" s="35">
        <v>0.1</v>
      </c>
    </row>
    <row r="19" spans="1:3" x14ac:dyDescent="0.25">
      <c r="A19" s="48"/>
      <c r="B19" s="33" t="s">
        <v>61</v>
      </c>
      <c r="C19" s="35">
        <v>0.31</v>
      </c>
    </row>
    <row r="20" spans="1:3" x14ac:dyDescent="0.25">
      <c r="A20" s="48"/>
      <c r="B20" s="33" t="s">
        <v>70</v>
      </c>
      <c r="C20" s="35">
        <v>0.28999999999999998</v>
      </c>
    </row>
    <row r="21" spans="1:3" x14ac:dyDescent="0.25">
      <c r="A21" s="48"/>
      <c r="B21" s="33" t="s">
        <v>71</v>
      </c>
      <c r="C21" s="35">
        <v>0.32</v>
      </c>
    </row>
    <row r="22" spans="1:3" x14ac:dyDescent="0.25">
      <c r="A22" s="48"/>
      <c r="B22" s="33" t="s">
        <v>72</v>
      </c>
      <c r="C22" s="35">
        <v>0.08</v>
      </c>
    </row>
    <row r="23" spans="1:3" x14ac:dyDescent="0.25">
      <c r="A23" s="48"/>
      <c r="B23" s="33" t="s">
        <v>63</v>
      </c>
      <c r="C23" s="35">
        <v>0.28000000000000003</v>
      </c>
    </row>
    <row r="24" spans="1:3" x14ac:dyDescent="0.25">
      <c r="A24" s="48"/>
      <c r="B24" s="33"/>
      <c r="C24" s="35"/>
    </row>
    <row r="25" spans="1:3" x14ac:dyDescent="0.25">
      <c r="A25" s="48"/>
      <c r="B25" s="33"/>
      <c r="C25" s="36"/>
    </row>
    <row r="26" spans="1:3" x14ac:dyDescent="0.25">
      <c r="A26" s="48"/>
      <c r="B26" s="12"/>
      <c r="C26" s="6"/>
    </row>
    <row r="27" spans="1:3" x14ac:dyDescent="0.25">
      <c r="A27" s="48"/>
      <c r="B27" s="12"/>
      <c r="C27" s="6"/>
    </row>
    <row r="28" spans="1:3" x14ac:dyDescent="0.25">
      <c r="A28" s="48"/>
      <c r="B28" s="12"/>
      <c r="C28" s="6"/>
    </row>
    <row r="29" spans="1:3" x14ac:dyDescent="0.25">
      <c r="A29" s="48"/>
      <c r="B29" s="12"/>
      <c r="C29" s="6"/>
    </row>
    <row r="30" spans="1:3" x14ac:dyDescent="0.25">
      <c r="A30" s="48"/>
      <c r="B30" s="12"/>
      <c r="C30" s="6"/>
    </row>
    <row r="31" spans="1:3" x14ac:dyDescent="0.25">
      <c r="A31" s="48"/>
      <c r="B31" s="12"/>
      <c r="C31" s="6"/>
    </row>
    <row r="32" spans="1:3" x14ac:dyDescent="0.25">
      <c r="A32" s="48"/>
      <c r="B32" s="12"/>
      <c r="C32" s="6"/>
    </row>
    <row r="33" spans="1:3" x14ac:dyDescent="0.25">
      <c r="A33" s="48"/>
      <c r="B33" s="12"/>
      <c r="C33" s="6"/>
    </row>
    <row r="34" spans="1:3" x14ac:dyDescent="0.25">
      <c r="A34" s="48"/>
      <c r="B34" s="12"/>
      <c r="C34" s="6"/>
    </row>
    <row r="35" spans="1:3" x14ac:dyDescent="0.25">
      <c r="A35" s="48"/>
      <c r="B35" s="12"/>
      <c r="C35" s="6"/>
    </row>
    <row r="36" spans="1:3" x14ac:dyDescent="0.25">
      <c r="A36" s="48"/>
      <c r="B36" s="12"/>
      <c r="C36" s="6"/>
    </row>
    <row r="37" spans="1:3" x14ac:dyDescent="0.25">
      <c r="A37" s="48"/>
      <c r="B37" s="12"/>
      <c r="C37" s="6"/>
    </row>
    <row r="38" spans="1:3" x14ac:dyDescent="0.25">
      <c r="A38" s="48"/>
      <c r="B38" s="12"/>
      <c r="C38" s="6"/>
    </row>
    <row r="39" spans="1:3" x14ac:dyDescent="0.25">
      <c r="A39" s="10"/>
      <c r="B39" s="23" t="s">
        <v>13</v>
      </c>
      <c r="C39" s="16">
        <f>AVERAGE(C7:C38)</f>
        <v>0.25588235294117651</v>
      </c>
    </row>
    <row r="40" spans="1:3" x14ac:dyDescent="0.25">
      <c r="C40" s="21"/>
    </row>
    <row r="41" spans="1:3" x14ac:dyDescent="0.25">
      <c r="C41" s="21"/>
    </row>
    <row r="42" spans="1:3" ht="15.75" thickBot="1" x14ac:dyDescent="0.3">
      <c r="C42" s="22"/>
    </row>
    <row r="43" spans="1:3" ht="50.25" customHeight="1" thickBot="1" x14ac:dyDescent="0.3">
      <c r="A43" s="43" t="s">
        <v>14</v>
      </c>
      <c r="B43" s="44"/>
      <c r="C43" s="45"/>
    </row>
    <row r="44" spans="1:3" x14ac:dyDescent="0.25">
      <c r="B44" s="7"/>
      <c r="C44" s="14"/>
    </row>
    <row r="45" spans="1:3" ht="15.75" thickBot="1" x14ac:dyDescent="0.3">
      <c r="B45" s="7"/>
      <c r="C45" s="15"/>
    </row>
    <row r="46" spans="1:3" ht="33" customHeight="1" thickBot="1" x14ac:dyDescent="0.3">
      <c r="A46" s="41" t="s">
        <v>20</v>
      </c>
      <c r="B46" s="42"/>
      <c r="C46" s="17">
        <f>655.95-(655.95*C39)</f>
        <v>488.10397058823531</v>
      </c>
    </row>
  </sheetData>
  <mergeCells count="8">
    <mergeCell ref="A43:C43"/>
    <mergeCell ref="A46:B46"/>
    <mergeCell ref="A1:C1"/>
    <mergeCell ref="A2:C2"/>
    <mergeCell ref="A3:C3"/>
    <mergeCell ref="A4:C4"/>
    <mergeCell ref="A7:A38"/>
    <mergeCell ref="A5:C5"/>
  </mergeCells>
  <pageMargins left="0.25" right="0.25" top="0.25" bottom="0.25" header="0.3" footer="0.3"/>
  <pageSetup orientation="portrait" r:id="rId1"/>
  <ignoredErrors>
    <ignoredError sqref="C39 C46" evalErro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91775-9D33-4935-80ED-4890EE23E4D9}">
  <dimension ref="A1:C51"/>
  <sheetViews>
    <sheetView showGridLines="0" topLeftCell="A10" workbookViewId="0">
      <selection activeCell="G33" sqref="G33"/>
    </sheetView>
  </sheetViews>
  <sheetFormatPr defaultRowHeight="15" x14ac:dyDescent="0.25"/>
  <cols>
    <col min="1" max="1" width="34" customWidth="1"/>
    <col min="2" max="2" width="43.85546875" customWidth="1"/>
    <col min="3" max="3" width="20.140625" customWidth="1"/>
  </cols>
  <sheetData>
    <row r="1" spans="1:3" x14ac:dyDescent="0.25">
      <c r="A1" s="46" t="s">
        <v>25</v>
      </c>
      <c r="B1" s="46"/>
      <c r="C1" s="46"/>
    </row>
    <row r="2" spans="1:3" x14ac:dyDescent="0.25">
      <c r="A2" s="46" t="s">
        <v>35</v>
      </c>
      <c r="B2" s="46"/>
      <c r="C2" s="46"/>
    </row>
    <row r="3" spans="1:3" x14ac:dyDescent="0.25">
      <c r="A3" s="47" t="s">
        <v>24</v>
      </c>
      <c r="B3" s="47"/>
      <c r="C3" s="47"/>
    </row>
    <row r="4" spans="1:3" ht="21.75" customHeight="1" x14ac:dyDescent="0.25">
      <c r="A4" s="49" t="s">
        <v>51</v>
      </c>
      <c r="B4" s="49"/>
      <c r="C4" s="50"/>
    </row>
    <row r="5" spans="1:3" ht="21.75" customHeight="1" x14ac:dyDescent="0.25">
      <c r="A5" s="49" t="s">
        <v>52</v>
      </c>
      <c r="B5" s="49"/>
      <c r="C5" s="50"/>
    </row>
    <row r="6" spans="1:3" x14ac:dyDescent="0.25">
      <c r="A6" s="9" t="s">
        <v>11</v>
      </c>
      <c r="B6" s="11" t="s">
        <v>2</v>
      </c>
      <c r="C6" s="5" t="s">
        <v>4</v>
      </c>
    </row>
    <row r="7" spans="1:3" x14ac:dyDescent="0.25">
      <c r="A7" s="48" t="s">
        <v>12</v>
      </c>
      <c r="B7" s="33" t="s">
        <v>73</v>
      </c>
      <c r="C7" s="35">
        <v>0.22</v>
      </c>
    </row>
    <row r="8" spans="1:3" x14ac:dyDescent="0.25">
      <c r="A8" s="48"/>
      <c r="B8" s="37" t="s">
        <v>74</v>
      </c>
      <c r="C8" s="35">
        <v>7.0000000000000007E-2</v>
      </c>
    </row>
    <row r="9" spans="1:3" x14ac:dyDescent="0.25">
      <c r="A9" s="48"/>
      <c r="B9" s="33" t="s">
        <v>75</v>
      </c>
      <c r="C9" s="35">
        <v>7.0000000000000007E-2</v>
      </c>
    </row>
    <row r="10" spans="1:3" x14ac:dyDescent="0.25">
      <c r="A10" s="48"/>
      <c r="B10" s="38" t="s">
        <v>54</v>
      </c>
      <c r="C10" s="35">
        <v>0.15</v>
      </c>
    </row>
    <row r="11" spans="1:3" x14ac:dyDescent="0.25">
      <c r="A11" s="48"/>
      <c r="B11" s="33" t="s">
        <v>39</v>
      </c>
      <c r="C11" s="35">
        <v>0.35</v>
      </c>
    </row>
    <row r="12" spans="1:3" x14ac:dyDescent="0.25">
      <c r="A12" s="48"/>
      <c r="B12" s="33" t="s">
        <v>65</v>
      </c>
      <c r="C12" s="35">
        <v>0.38</v>
      </c>
    </row>
    <row r="13" spans="1:3" x14ac:dyDescent="0.25">
      <c r="A13" s="48"/>
      <c r="B13" s="33" t="s">
        <v>43</v>
      </c>
      <c r="C13" s="35">
        <v>0.24</v>
      </c>
    </row>
    <row r="14" spans="1:3" x14ac:dyDescent="0.25">
      <c r="A14" s="48"/>
      <c r="B14" s="33" t="s">
        <v>57</v>
      </c>
      <c r="C14" s="35">
        <v>0.57999999999999996</v>
      </c>
    </row>
    <row r="15" spans="1:3" x14ac:dyDescent="0.25">
      <c r="A15" s="48"/>
      <c r="B15" s="33" t="s">
        <v>76</v>
      </c>
      <c r="C15" s="35">
        <v>0.02</v>
      </c>
    </row>
    <row r="16" spans="1:3" x14ac:dyDescent="0.25">
      <c r="A16" s="48"/>
      <c r="B16" s="33" t="s">
        <v>44</v>
      </c>
      <c r="C16" s="35">
        <v>0.05</v>
      </c>
    </row>
    <row r="17" spans="1:3" x14ac:dyDescent="0.25">
      <c r="A17" s="48"/>
      <c r="B17" s="33" t="s">
        <v>77</v>
      </c>
      <c r="C17" s="35">
        <v>0.03</v>
      </c>
    </row>
    <row r="18" spans="1:3" x14ac:dyDescent="0.25">
      <c r="A18" s="48"/>
      <c r="B18" s="33" t="s">
        <v>78</v>
      </c>
      <c r="C18" s="35">
        <v>0.4</v>
      </c>
    </row>
    <row r="19" spans="1:3" x14ac:dyDescent="0.25">
      <c r="A19" s="48"/>
      <c r="B19" s="33" t="s">
        <v>45</v>
      </c>
      <c r="C19" s="35">
        <v>0.1</v>
      </c>
    </row>
    <row r="20" spans="1:3" x14ac:dyDescent="0.25">
      <c r="A20" s="48"/>
      <c r="B20" s="33" t="s">
        <v>79</v>
      </c>
      <c r="C20" s="35">
        <v>0.02</v>
      </c>
    </row>
    <row r="21" spans="1:3" x14ac:dyDescent="0.25">
      <c r="A21" s="48"/>
      <c r="B21" s="38" t="s">
        <v>80</v>
      </c>
      <c r="C21" s="35">
        <v>0.02</v>
      </c>
    </row>
    <row r="22" spans="1:3" x14ac:dyDescent="0.25">
      <c r="A22" s="48"/>
      <c r="B22" s="33" t="s">
        <v>46</v>
      </c>
      <c r="C22" s="35">
        <v>0.37</v>
      </c>
    </row>
    <row r="23" spans="1:3" x14ac:dyDescent="0.25">
      <c r="A23" s="48"/>
      <c r="B23" s="33" t="s">
        <v>48</v>
      </c>
      <c r="C23" s="35">
        <v>0.23</v>
      </c>
    </row>
    <row r="24" spans="1:3" x14ac:dyDescent="0.25">
      <c r="A24" s="48"/>
      <c r="B24" s="33" t="s">
        <v>81</v>
      </c>
      <c r="C24" s="35">
        <v>0.01</v>
      </c>
    </row>
    <row r="25" spans="1:3" x14ac:dyDescent="0.25">
      <c r="A25" s="48"/>
      <c r="B25" s="33" t="s">
        <v>82</v>
      </c>
      <c r="C25" s="35">
        <v>0.02</v>
      </c>
    </row>
    <row r="26" spans="1:3" x14ac:dyDescent="0.25">
      <c r="A26" s="48"/>
      <c r="B26" s="33" t="s">
        <v>83</v>
      </c>
      <c r="C26" s="35">
        <v>0.02</v>
      </c>
    </row>
    <row r="27" spans="1:3" x14ac:dyDescent="0.25">
      <c r="A27" s="48"/>
      <c r="B27" s="38" t="s">
        <v>84</v>
      </c>
      <c r="C27" s="35">
        <v>0.02</v>
      </c>
    </row>
    <row r="28" spans="1:3" x14ac:dyDescent="0.25">
      <c r="A28" s="48"/>
      <c r="B28" s="33" t="s">
        <v>49</v>
      </c>
      <c r="C28" s="35">
        <v>0.19</v>
      </c>
    </row>
    <row r="29" spans="1:3" x14ac:dyDescent="0.25">
      <c r="A29" s="48"/>
      <c r="B29" s="33" t="s">
        <v>85</v>
      </c>
      <c r="C29" s="35">
        <v>0.02</v>
      </c>
    </row>
    <row r="30" spans="1:3" x14ac:dyDescent="0.25">
      <c r="A30" s="48"/>
      <c r="B30" s="33" t="s">
        <v>60</v>
      </c>
      <c r="C30" s="35">
        <v>0.16</v>
      </c>
    </row>
    <row r="31" spans="1:3" x14ac:dyDescent="0.25">
      <c r="A31" s="48"/>
      <c r="B31" s="33" t="s">
        <v>68</v>
      </c>
      <c r="C31" s="35">
        <v>0.48</v>
      </c>
    </row>
    <row r="32" spans="1:3" x14ac:dyDescent="0.25">
      <c r="A32" s="48"/>
      <c r="B32" s="33" t="s">
        <v>86</v>
      </c>
      <c r="C32" s="35">
        <v>0.02</v>
      </c>
    </row>
    <row r="33" spans="1:3" s="28" customFormat="1" x14ac:dyDescent="0.25">
      <c r="A33" s="48"/>
      <c r="B33" s="38" t="s">
        <v>87</v>
      </c>
      <c r="C33" s="35">
        <v>0.02</v>
      </c>
    </row>
    <row r="34" spans="1:3" s="28" customFormat="1" x14ac:dyDescent="0.25">
      <c r="A34" s="48"/>
      <c r="B34" s="33" t="s">
        <v>69</v>
      </c>
      <c r="C34" s="35">
        <v>0.1</v>
      </c>
    </row>
    <row r="35" spans="1:3" s="28" customFormat="1" x14ac:dyDescent="0.25">
      <c r="A35" s="48"/>
      <c r="B35" s="33" t="s">
        <v>61</v>
      </c>
      <c r="C35" s="35">
        <v>0.31</v>
      </c>
    </row>
    <row r="36" spans="1:3" s="28" customFormat="1" x14ac:dyDescent="0.25">
      <c r="A36" s="48"/>
      <c r="B36" s="33" t="s">
        <v>88</v>
      </c>
      <c r="C36" s="35">
        <v>0.02</v>
      </c>
    </row>
    <row r="37" spans="1:3" s="28" customFormat="1" x14ac:dyDescent="0.25">
      <c r="A37" s="48"/>
      <c r="B37" s="33" t="s">
        <v>70</v>
      </c>
      <c r="C37" s="35">
        <v>0.28999999999999998</v>
      </c>
    </row>
    <row r="38" spans="1:3" x14ac:dyDescent="0.25">
      <c r="A38" s="48"/>
      <c r="B38" s="33" t="s">
        <v>62</v>
      </c>
      <c r="C38" s="35">
        <v>0.19</v>
      </c>
    </row>
    <row r="39" spans="1:3" x14ac:dyDescent="0.25">
      <c r="A39" s="48"/>
      <c r="B39" s="33" t="s">
        <v>89</v>
      </c>
      <c r="C39" s="35">
        <v>0.46</v>
      </c>
    </row>
    <row r="40" spans="1:3" x14ac:dyDescent="0.25">
      <c r="A40" s="48"/>
      <c r="B40" s="33" t="s">
        <v>90</v>
      </c>
      <c r="C40" s="35">
        <v>0.21</v>
      </c>
    </row>
    <row r="41" spans="1:3" x14ac:dyDescent="0.25">
      <c r="A41" s="48"/>
      <c r="B41" s="33" t="s">
        <v>91</v>
      </c>
      <c r="C41" s="35">
        <v>0.52</v>
      </c>
    </row>
    <row r="42" spans="1:3" x14ac:dyDescent="0.25">
      <c r="A42" s="48"/>
      <c r="B42" s="33" t="s">
        <v>63</v>
      </c>
      <c r="C42" s="35">
        <v>0.28000000000000003</v>
      </c>
    </row>
    <row r="43" spans="1:3" x14ac:dyDescent="0.25">
      <c r="A43" s="48"/>
      <c r="B43" s="33" t="s">
        <v>92</v>
      </c>
      <c r="C43" s="35">
        <v>0.02</v>
      </c>
    </row>
    <row r="44" spans="1:3" x14ac:dyDescent="0.25">
      <c r="A44" s="10"/>
      <c r="B44" s="23" t="s">
        <v>13</v>
      </c>
      <c r="C44" s="16">
        <f>AVERAGE(C7:C43)</f>
        <v>0.17999999999999994</v>
      </c>
    </row>
    <row r="45" spans="1:3" x14ac:dyDescent="0.25">
      <c r="C45" s="21"/>
    </row>
    <row r="46" spans="1:3" x14ac:dyDescent="0.25">
      <c r="C46" s="21"/>
    </row>
    <row r="47" spans="1:3" ht="15.75" thickBot="1" x14ac:dyDescent="0.3">
      <c r="C47" s="22"/>
    </row>
    <row r="48" spans="1:3" ht="49.5" customHeight="1" thickBot="1" x14ac:dyDescent="0.3">
      <c r="A48" s="43" t="s">
        <v>14</v>
      </c>
      <c r="B48" s="44"/>
      <c r="C48" s="45"/>
    </row>
    <row r="49" spans="1:3" x14ac:dyDescent="0.25">
      <c r="B49" s="7"/>
      <c r="C49" s="14"/>
    </row>
    <row r="50" spans="1:3" ht="15.75" thickBot="1" x14ac:dyDescent="0.3">
      <c r="B50" s="7"/>
      <c r="C50" s="15"/>
    </row>
    <row r="51" spans="1:3" ht="15.75" thickBot="1" x14ac:dyDescent="0.3">
      <c r="A51" s="41" t="s">
        <v>21</v>
      </c>
      <c r="B51" s="42"/>
      <c r="C51" s="17">
        <f>549-(549*C44)</f>
        <v>450.18000000000006</v>
      </c>
    </row>
  </sheetData>
  <mergeCells count="8">
    <mergeCell ref="A48:C48"/>
    <mergeCell ref="A51:B51"/>
    <mergeCell ref="A7:A43"/>
    <mergeCell ref="A1:C1"/>
    <mergeCell ref="A2:C2"/>
    <mergeCell ref="A3:C3"/>
    <mergeCell ref="A4:C4"/>
    <mergeCell ref="A5:C5"/>
  </mergeCells>
  <pageMargins left="0.25" right="0.25" top="0.25" bottom="0.25" header="0.3" footer="0.3"/>
  <pageSetup orientation="portrait" r:id="rId1"/>
  <ignoredErrors>
    <ignoredError sqref="C44 C51" evalErro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2F98D8-8FDC-4CD3-86ED-BBF9A213629D}">
  <dimension ref="A1:C30"/>
  <sheetViews>
    <sheetView showGridLines="0" workbookViewId="0">
      <selection activeCell="G10" sqref="G10"/>
    </sheetView>
  </sheetViews>
  <sheetFormatPr defaultRowHeight="15" x14ac:dyDescent="0.25"/>
  <cols>
    <col min="1" max="1" width="52.85546875" customWidth="1"/>
    <col min="2" max="2" width="18.28515625" customWidth="1"/>
    <col min="3" max="3" width="0.28515625" customWidth="1"/>
  </cols>
  <sheetData>
    <row r="1" spans="1:3" x14ac:dyDescent="0.25">
      <c r="A1" s="52" t="s">
        <v>25</v>
      </c>
      <c r="B1" s="46"/>
      <c r="C1" s="53"/>
    </row>
    <row r="2" spans="1:3" x14ac:dyDescent="0.25">
      <c r="A2" s="52" t="s">
        <v>35</v>
      </c>
      <c r="B2" s="46"/>
      <c r="C2" s="53"/>
    </row>
    <row r="3" spans="1:3" x14ac:dyDescent="0.25">
      <c r="A3" s="54" t="s">
        <v>24</v>
      </c>
      <c r="B3" s="47"/>
      <c r="C3" s="55"/>
    </row>
    <row r="4" spans="1:3" ht="21" customHeight="1" x14ac:dyDescent="0.25">
      <c r="A4" s="49" t="s">
        <v>51</v>
      </c>
      <c r="B4" s="49"/>
      <c r="C4" s="50"/>
    </row>
    <row r="5" spans="1:3" ht="21" customHeight="1" x14ac:dyDescent="0.25">
      <c r="A5" s="49" t="s">
        <v>52</v>
      </c>
      <c r="B5" s="49"/>
      <c r="C5" s="50"/>
    </row>
    <row r="6" spans="1:3" x14ac:dyDescent="0.25">
      <c r="A6" s="27" t="s">
        <v>30</v>
      </c>
      <c r="B6" s="51" t="s">
        <v>31</v>
      </c>
      <c r="C6" s="51"/>
    </row>
    <row r="7" spans="1:3" x14ac:dyDescent="0.25">
      <c r="A7" s="25" t="s">
        <v>93</v>
      </c>
      <c r="B7" s="39">
        <v>1</v>
      </c>
      <c r="C7" s="29"/>
    </row>
    <row r="8" spans="1:3" x14ac:dyDescent="0.25">
      <c r="A8" s="32" t="s">
        <v>94</v>
      </c>
      <c r="B8" s="39">
        <v>1</v>
      </c>
      <c r="C8" s="30"/>
    </row>
    <row r="9" spans="1:3" x14ac:dyDescent="0.25">
      <c r="A9" s="32" t="s">
        <v>95</v>
      </c>
      <c r="B9" s="40">
        <v>1</v>
      </c>
      <c r="C9" s="31"/>
    </row>
    <row r="10" spans="1:3" x14ac:dyDescent="0.25">
      <c r="A10" s="32" t="s">
        <v>96</v>
      </c>
      <c r="B10" s="39">
        <v>1</v>
      </c>
      <c r="C10" s="30"/>
    </row>
    <row r="11" spans="1:3" x14ac:dyDescent="0.25">
      <c r="A11" s="32" t="s">
        <v>97</v>
      </c>
      <c r="B11" s="39">
        <v>1</v>
      </c>
      <c r="C11" s="30"/>
    </row>
    <row r="12" spans="1:3" x14ac:dyDescent="0.25">
      <c r="A12" s="32" t="s">
        <v>98</v>
      </c>
      <c r="B12" s="39">
        <v>1</v>
      </c>
      <c r="C12" s="30"/>
    </row>
    <row r="13" spans="1:3" x14ac:dyDescent="0.25">
      <c r="A13" s="32" t="s">
        <v>99</v>
      </c>
      <c r="B13" s="39">
        <v>1</v>
      </c>
      <c r="C13" s="30"/>
    </row>
    <row r="14" spans="1:3" x14ac:dyDescent="0.25">
      <c r="A14" s="26"/>
      <c r="B14" s="58"/>
      <c r="C14" s="58"/>
    </row>
    <row r="15" spans="1:3" x14ac:dyDescent="0.25">
      <c r="A15" s="26"/>
      <c r="B15" s="58"/>
      <c r="C15" s="58"/>
    </row>
    <row r="16" spans="1:3" x14ac:dyDescent="0.25">
      <c r="A16" s="26"/>
      <c r="B16" s="58"/>
      <c r="C16" s="58"/>
    </row>
    <row r="17" spans="1:3" x14ac:dyDescent="0.25">
      <c r="A17" s="26"/>
      <c r="B17" s="58"/>
      <c r="C17" s="58"/>
    </row>
    <row r="18" spans="1:3" x14ac:dyDescent="0.25">
      <c r="A18" s="26"/>
      <c r="B18" s="58"/>
      <c r="C18" s="58"/>
    </row>
    <row r="19" spans="1:3" x14ac:dyDescent="0.25">
      <c r="A19" s="26"/>
      <c r="B19" s="58"/>
      <c r="C19" s="58"/>
    </row>
    <row r="20" spans="1:3" ht="51" customHeight="1" x14ac:dyDescent="0.25">
      <c r="A20" s="57" t="s">
        <v>38</v>
      </c>
      <c r="B20" s="57"/>
      <c r="C20" s="57"/>
    </row>
    <row r="21" spans="1:3" x14ac:dyDescent="0.25">
      <c r="B21" s="56"/>
      <c r="C21" s="56"/>
    </row>
    <row r="22" spans="1:3" x14ac:dyDescent="0.25">
      <c r="B22" s="56"/>
      <c r="C22" s="56"/>
    </row>
    <row r="23" spans="1:3" x14ac:dyDescent="0.25">
      <c r="B23" s="56"/>
      <c r="C23" s="56"/>
    </row>
    <row r="24" spans="1:3" x14ac:dyDescent="0.25">
      <c r="B24" s="56"/>
      <c r="C24" s="56"/>
    </row>
    <row r="25" spans="1:3" x14ac:dyDescent="0.25">
      <c r="B25" s="56"/>
      <c r="C25" s="56"/>
    </row>
    <row r="26" spans="1:3" x14ac:dyDescent="0.25">
      <c r="B26" s="56"/>
      <c r="C26" s="56"/>
    </row>
    <row r="27" spans="1:3" x14ac:dyDescent="0.25">
      <c r="B27" s="56"/>
      <c r="C27" s="56"/>
    </row>
    <row r="28" spans="1:3" x14ac:dyDescent="0.25">
      <c r="B28" s="56"/>
      <c r="C28" s="56"/>
    </row>
    <row r="29" spans="1:3" x14ac:dyDescent="0.25">
      <c r="B29" s="56"/>
      <c r="C29" s="56"/>
    </row>
    <row r="30" spans="1:3" x14ac:dyDescent="0.25">
      <c r="B30" s="56"/>
      <c r="C30" s="56"/>
    </row>
  </sheetData>
  <mergeCells count="23">
    <mergeCell ref="B19:C19"/>
    <mergeCell ref="B21:C21"/>
    <mergeCell ref="B22:C22"/>
    <mergeCell ref="B14:C14"/>
    <mergeCell ref="B15:C15"/>
    <mergeCell ref="B16:C16"/>
    <mergeCell ref="B17:C17"/>
    <mergeCell ref="B18:C18"/>
    <mergeCell ref="B23:C23"/>
    <mergeCell ref="A20:C20"/>
    <mergeCell ref="B30:C30"/>
    <mergeCell ref="B26:C26"/>
    <mergeCell ref="B27:C27"/>
    <mergeCell ref="B28:C28"/>
    <mergeCell ref="B29:C29"/>
    <mergeCell ref="B24:C24"/>
    <mergeCell ref="B25:C25"/>
    <mergeCell ref="B6:C6"/>
    <mergeCell ref="A1:C1"/>
    <mergeCell ref="A2:C2"/>
    <mergeCell ref="A3:C3"/>
    <mergeCell ref="A4:C4"/>
    <mergeCell ref="A5:C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Category 1</vt:lpstr>
      <vt:lpstr>Category 3</vt:lpstr>
      <vt:lpstr>Category 4</vt:lpstr>
      <vt:lpstr>Category 5</vt:lpstr>
      <vt:lpstr>Category 6</vt:lpstr>
      <vt:lpstr>Category 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Birk, Melinda S (DOA)</dc:creator>
  <cp:lastModifiedBy>Linda D. Edkins</cp:lastModifiedBy>
  <cp:lastPrinted>2019-07-01T18:03:40Z</cp:lastPrinted>
  <dcterms:created xsi:type="dcterms:W3CDTF">2018-11-20T23:00:08Z</dcterms:created>
  <dcterms:modified xsi:type="dcterms:W3CDTF">2021-01-22T22:35:11Z</dcterms:modified>
</cp:coreProperties>
</file>